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queboseley/Library/CloudStorage/OneDrive-SenkkiFurniture/Calculator/Website Calculators/"/>
    </mc:Choice>
  </mc:AlternateContent>
  <xr:revisionPtr revIDLastSave="0" documentId="8_{100972E4-2E42-3C4E-BF62-59150A2C24F5}" xr6:coauthVersionLast="47" xr6:coauthVersionMax="47" xr10:uidLastSave="{00000000-0000-0000-0000-000000000000}"/>
  <bookViews>
    <workbookView xWindow="0" yWindow="500" windowWidth="20000" windowHeight="26640" xr2:uid="{0CF97ED5-78A2-664B-8390-D207F58BB5CF}"/>
  </bookViews>
  <sheets>
    <sheet name="Instructions" sheetId="11" r:id="rId1"/>
    <sheet name="1. Standard walls" sheetId="6" r:id="rId2"/>
    <sheet name="2. Pitched and Gable Walls" sheetId="9" r:id="rId3"/>
    <sheet name=" 3. Window &amp; Door Openings" sheetId="1" r:id="rId4"/>
    <sheet name="4. Overall Summary" sheetId="8" r:id="rId5"/>
  </sheets>
  <definedNames>
    <definedName name="_xlnm.Print_Area" localSheetId="3">' 3. Window &amp; Door Openings'!$A$1:$I$43</definedName>
    <definedName name="_xlnm.Print_Area" localSheetId="1">'1. Standard walls'!$A$1:$J$64</definedName>
    <definedName name="_xlnm.Print_Area" localSheetId="2">'2. Pitched and Gable Walls'!$A$1:$K$53</definedName>
    <definedName name="_xlnm.Print_Area" localSheetId="4">'4. Overall Summary'!$A$9:$L$25</definedName>
    <definedName name="_xlnm.Print_Area" localSheetId="0">Instructions!$A$1:$J$30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8" l="1"/>
  <c r="H13" i="6"/>
  <c r="H15" i="6"/>
  <c r="H17" i="6"/>
  <c r="H19" i="6"/>
  <c r="H21" i="6"/>
  <c r="H23" i="6"/>
  <c r="H25" i="6"/>
  <c r="H27" i="6"/>
  <c r="H29" i="6"/>
  <c r="H31" i="6"/>
  <c r="H33" i="6"/>
  <c r="H35" i="6"/>
  <c r="H37" i="6"/>
  <c r="H39" i="6"/>
  <c r="H41" i="6"/>
  <c r="H43" i="6"/>
  <c r="H45" i="6"/>
  <c r="H47" i="6"/>
  <c r="H49" i="6"/>
  <c r="H51" i="6"/>
  <c r="J39" i="9"/>
  <c r="J37" i="9"/>
  <c r="J35" i="9"/>
  <c r="J33" i="9"/>
  <c r="J31" i="9"/>
  <c r="J29" i="9"/>
  <c r="J27" i="9"/>
  <c r="J25" i="9"/>
  <c r="J23" i="9"/>
  <c r="J21" i="9"/>
  <c r="J19" i="9"/>
  <c r="J17" i="9"/>
  <c r="J15" i="9"/>
  <c r="J13" i="9"/>
  <c r="S49" i="9"/>
  <c r="J43" i="9" l="1"/>
  <c r="D11" i="8" s="1"/>
  <c r="U43" i="9"/>
  <c r="W43" i="9" s="1"/>
  <c r="J51" i="9" s="1"/>
  <c r="L45" i="9" l="1"/>
  <c r="J47" i="9" s="1"/>
  <c r="O22" i="8" l="1"/>
  <c r="S60" i="6"/>
  <c r="H54" i="6" l="1"/>
  <c r="D9" i="8" s="1"/>
  <c r="U54" i="6" l="1"/>
  <c r="W54" i="6" s="1"/>
  <c r="H62" i="6" s="1"/>
  <c r="L56" i="6"/>
  <c r="H58" i="6" s="1"/>
  <c r="G37" i="1" l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41" i="1" l="1"/>
  <c r="D13" i="8" s="1"/>
  <c r="D15" i="8" s="1"/>
  <c r="O15" i="8" l="1"/>
  <c r="T41" i="1"/>
  <c r="V41" i="1" s="1"/>
  <c r="D20" i="8" l="1"/>
  <c r="D24" i="8" s="1"/>
  <c r="O20" i="8"/>
  <c r="O17" i="8" s="1"/>
</calcChain>
</file>

<file path=xl/sharedStrings.xml><?xml version="1.0" encoding="utf-8"?>
<sst xmlns="http://schemas.openxmlformats.org/spreadsheetml/2006/main" count="268" uniqueCount="94">
  <si>
    <t>Name</t>
  </si>
  <si>
    <t>Length</t>
  </si>
  <si>
    <t>Height</t>
  </si>
  <si>
    <t>Area 1</t>
  </si>
  <si>
    <t>x</t>
  </si>
  <si>
    <t>=</t>
  </si>
  <si>
    <t>Area 2</t>
  </si>
  <si>
    <t>=</t>
    <phoneticPr fontId="0" type="noConversion"/>
  </si>
  <si>
    <t>Area 3</t>
  </si>
  <si>
    <t>Area 4</t>
  </si>
  <si>
    <t>Area 5</t>
  </si>
  <si>
    <t>Area 6</t>
  </si>
  <si>
    <t>Area 7</t>
  </si>
  <si>
    <t>Area 8</t>
  </si>
  <si>
    <t>Area 9</t>
  </si>
  <si>
    <t>Area 10</t>
  </si>
  <si>
    <t>Area 11</t>
  </si>
  <si>
    <t>Area 12</t>
  </si>
  <si>
    <t>Area 13</t>
  </si>
  <si>
    <t>Area 14</t>
  </si>
  <si>
    <t>Area 15</t>
  </si>
  <si>
    <t>Sub Total</t>
  </si>
  <si>
    <r>
      <t>m</t>
    </r>
    <r>
      <rPr>
        <vertAlign val="superscript"/>
        <sz val="11"/>
        <rFont val="Avenir Book"/>
        <family val="2"/>
      </rPr>
      <t>2</t>
    </r>
  </si>
  <si>
    <t>Wastage</t>
    <phoneticPr fontId="0" type="noConversion"/>
  </si>
  <si>
    <t>%</t>
    <phoneticPr fontId="0" type="noConversion"/>
  </si>
  <si>
    <t>Total area (Inc. wastage)</t>
  </si>
  <si>
    <t>Width of timber</t>
    <phoneticPr fontId="0" type="noConversion"/>
  </si>
  <si>
    <t>mm</t>
    <phoneticPr fontId="0" type="noConversion"/>
  </si>
  <si>
    <t>Total timber required</t>
  </si>
  <si>
    <t>Area 20</t>
  </si>
  <si>
    <t>Area 19</t>
  </si>
  <si>
    <t>Area 18</t>
  </si>
  <si>
    <t>Area 17</t>
  </si>
  <si>
    <t>Area 16</t>
  </si>
  <si>
    <t>Width C</t>
  </si>
  <si>
    <t>Height B</t>
  </si>
  <si>
    <t>Opening 1</t>
  </si>
  <si>
    <r>
      <t>m</t>
    </r>
    <r>
      <rPr>
        <b/>
        <vertAlign val="superscript"/>
        <sz val="11"/>
        <rFont val="Avenir Book"/>
        <family val="2"/>
      </rPr>
      <t>2</t>
    </r>
  </si>
  <si>
    <t>Total Openings</t>
  </si>
  <si>
    <t>Opening 2</t>
  </si>
  <si>
    <t>Opening 3</t>
  </si>
  <si>
    <t>Opening 4</t>
  </si>
  <si>
    <t>Opening 5</t>
  </si>
  <si>
    <t>Opening 6</t>
  </si>
  <si>
    <t>Opening 7</t>
  </si>
  <si>
    <t>Opening 8</t>
  </si>
  <si>
    <t>Opening 9</t>
  </si>
  <si>
    <t>Opening 10</t>
  </si>
  <si>
    <t>Opening 11</t>
  </si>
  <si>
    <t>Opening 12</t>
  </si>
  <si>
    <t>Opening 13</t>
  </si>
  <si>
    <t>Opening 14</t>
  </si>
  <si>
    <t>Opening 15</t>
  </si>
  <si>
    <t xml:space="preserve">             A</t>
  </si>
  <si>
    <t>Rectangular &amp; Square Areas</t>
  </si>
  <si>
    <t>Pitched Roof Areas</t>
  </si>
  <si>
    <t>m2</t>
  </si>
  <si>
    <t xml:space="preserve">       </t>
  </si>
  <si>
    <t>Client</t>
  </si>
  <si>
    <t>*Complete fields coloured in grey. Save and email to ATC for a quote.</t>
  </si>
  <si>
    <t>Width A</t>
  </si>
  <si>
    <t>Metres</t>
  </si>
  <si>
    <t xml:space="preserve">B    </t>
  </si>
  <si>
    <t>C</t>
  </si>
  <si>
    <t xml:space="preserve">A   </t>
  </si>
  <si>
    <t xml:space="preserve">B  </t>
  </si>
  <si>
    <t>CLADDING &amp; LINING - CALCULATOR M2 TO LM</t>
  </si>
  <si>
    <t>SUBTRACT DOOR &amp; WINDOW OPENINGS</t>
  </si>
  <si>
    <t>Subtract Door &amp; Window Openings</t>
  </si>
  <si>
    <r>
      <t>m</t>
    </r>
    <r>
      <rPr>
        <vertAlign val="superscript"/>
        <sz val="12"/>
        <rFont val="Avenir Book"/>
        <family val="2"/>
      </rPr>
      <t>2</t>
    </r>
  </si>
  <si>
    <t>TOTAL TIMBER REQUIREMENTS</t>
  </si>
  <si>
    <t>*No need to add wastage here IF you have added on the other tabs</t>
  </si>
  <si>
    <t>Lm</t>
  </si>
  <si>
    <t>HOW TO USE THIS CALCULATOR</t>
  </si>
  <si>
    <t>PITCHED &amp; GABLE WALLS - CALCULATOR M2 TO LM</t>
  </si>
  <si>
    <t>There are 4 tabs at the bottom of this excel spreadsheet.</t>
  </si>
  <si>
    <t>Enter the width of timber (from our pricelist)</t>
  </si>
  <si>
    <t>Enter in the wastage allowance and the width of timber</t>
  </si>
  <si>
    <t>Have windows and doors that need to be subtracted from the overall size?</t>
  </si>
  <si>
    <t>Standard Walls</t>
  </si>
  <si>
    <t>Windows &amp; Doors</t>
  </si>
  <si>
    <t>Pitched &amp; Gable Walls</t>
  </si>
  <si>
    <t>Overall Summary</t>
  </si>
  <si>
    <t>Save this and send to sales@adelaidetimbercladding.com.au for a quote</t>
  </si>
  <si>
    <t>Be sure not to double up on wastage on this page IF you have already entered it onto the previous pages.</t>
  </si>
  <si>
    <t>●</t>
  </si>
  <si>
    <t xml:space="preserve">Click on the first tab and enter in all your standard wall dimensions. </t>
  </si>
  <si>
    <t>The final tab shows you the overall summary for you job</t>
  </si>
  <si>
    <t>Scroll down to enter in the wastage allowance. 10% is standard for random lengths</t>
  </si>
  <si>
    <t>The summary will show you the total number of metres squared and the lineal metres required for the width timber you have entered</t>
  </si>
  <si>
    <t>If you have odd shaped areas click onto the second tab called Pitched and Gable Walls</t>
  </si>
  <si>
    <t>Click onto the third tab and enter in the measurement of the doors and windows here</t>
  </si>
  <si>
    <t>*Complete fields coloured in grey</t>
  </si>
  <si>
    <t>Save and email to sales@adelaidetimbercladding.com.au for a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</si>
</sst>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Verdana"/>
      <family val="2"/>
    </font>
    <font>
      <sz val="11"/>
      <name val="Avenir Book"/>
      <family val="2"/>
    </font>
    <font>
      <sz val="11"/>
      <color rgb="FFFF0000"/>
      <name val="Avenir Book"/>
      <family val="2"/>
    </font>
    <font>
      <sz val="11"/>
      <color theme="0"/>
      <name val="Avenir Book"/>
      <family val="2"/>
    </font>
    <font>
      <sz val="12"/>
      <name val="Avenir Book"/>
      <family val="2"/>
    </font>
    <font>
      <b/>
      <sz val="11"/>
      <name val="Avenir Book"/>
      <family val="2"/>
    </font>
    <font>
      <vertAlign val="superscript"/>
      <sz val="11"/>
      <name val="Avenir Book"/>
      <family val="2"/>
    </font>
    <font>
      <b/>
      <sz val="11"/>
      <color theme="0"/>
      <name val="Avenir Book"/>
      <family val="2"/>
    </font>
    <font>
      <b/>
      <sz val="14"/>
      <name val="Avenir Book"/>
      <family val="2"/>
    </font>
    <font>
      <sz val="11"/>
      <color theme="1"/>
      <name val="Avenir Book"/>
      <family val="2"/>
    </font>
    <font>
      <sz val="8"/>
      <name val="Verdana"/>
      <family val="2"/>
    </font>
    <font>
      <b/>
      <sz val="11"/>
      <color theme="1"/>
      <name val="Avenir Book"/>
      <family val="2"/>
    </font>
    <font>
      <b/>
      <vertAlign val="superscript"/>
      <sz val="11"/>
      <name val="Avenir Book"/>
      <family val="2"/>
    </font>
    <font>
      <sz val="14"/>
      <name val="Avenir Book"/>
      <family val="2"/>
    </font>
    <font>
      <b/>
      <sz val="12"/>
      <name val="Avenir Book"/>
      <family val="2"/>
    </font>
    <font>
      <sz val="12"/>
      <color theme="0" tint="-0.34998626667073579"/>
      <name val="Avenir Book"/>
      <family val="2"/>
    </font>
    <font>
      <sz val="12"/>
      <color rgb="FFFF0000"/>
      <name val="Avenir Book"/>
      <family val="2"/>
    </font>
    <font>
      <vertAlign val="superscript"/>
      <sz val="12"/>
      <name val="Avenir Book"/>
      <family val="2"/>
    </font>
    <font>
      <sz val="12"/>
      <color theme="0"/>
      <name val="Avenir Book"/>
      <family val="2"/>
    </font>
    <font>
      <sz val="10"/>
      <color theme="0" tint="-0.499984740745262"/>
      <name val="Avenir Book"/>
      <family val="2"/>
    </font>
    <font>
      <sz val="12"/>
      <color theme="1"/>
      <name val="Avenir Boo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DF2"/>
        <bgColor indexed="64"/>
      </patternFill>
    </fill>
    <fill>
      <patternFill patternType="solid">
        <fgColor rgb="FFEBBA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3" borderId="4" xfId="0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 shrinkToFit="1"/>
      <protection locked="0"/>
    </xf>
    <xf numFmtId="0" fontId="4" fillId="0" borderId="0" xfId="0" applyFont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4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/>
    <xf numFmtId="49" fontId="20" fillId="6" borderId="1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9" fontId="14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 shrinkToFit="1"/>
    </xf>
    <xf numFmtId="0" fontId="15" fillId="0" borderId="0" xfId="0" applyFont="1" applyAlignment="1" applyProtection="1">
      <alignment vertical="center" shrinkToFit="1"/>
    </xf>
    <xf numFmtId="0" fontId="15" fillId="0" borderId="0" xfId="0" applyFont="1" applyAlignment="1" applyProtection="1">
      <alignment horizontal="center" vertical="center" shrinkToFit="1"/>
    </xf>
    <xf numFmtId="0" fontId="4" fillId="0" borderId="0" xfId="0" applyFont="1" applyProtection="1"/>
    <xf numFmtId="0" fontId="16" fillId="0" borderId="0" xfId="0" applyFont="1" applyProtection="1"/>
    <xf numFmtId="2" fontId="4" fillId="0" borderId="4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2" fontId="4" fillId="4" borderId="4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Alignment="1" applyProtection="1">
      <alignment horizontal="center" vertical="center" shrinkToFit="1"/>
    </xf>
    <xf numFmtId="0" fontId="19" fillId="0" borderId="0" xfId="0" applyFont="1" applyAlignment="1" applyProtection="1">
      <alignment horizontal="left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2" fontId="4" fillId="0" borderId="0" xfId="0" applyNumberFormat="1" applyFont="1" applyProtection="1"/>
    <xf numFmtId="0" fontId="9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6" fillId="0" borderId="0" xfId="0" applyFont="1" applyBorder="1" applyProtection="1"/>
    <xf numFmtId="0" fontId="2" fillId="0" borderId="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2" fontId="14" fillId="4" borderId="5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Border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3" fillId="2" borderId="0" xfId="0" applyFont="1" applyFill="1" applyProtection="1"/>
    <xf numFmtId="0" fontId="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2" fontId="5" fillId="4" borderId="5" xfId="0" applyNumberFormat="1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1" fillId="0" borderId="12" xfId="0" applyFont="1" applyBorder="1" applyProtection="1"/>
    <xf numFmtId="0" fontId="2" fillId="0" borderId="13" xfId="0" applyFont="1" applyBorder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left" vertical="center"/>
    </xf>
    <xf numFmtId="2" fontId="1" fillId="0" borderId="4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10" xfId="0" applyFont="1" applyBorder="1" applyProtection="1"/>
    <xf numFmtId="0" fontId="8" fillId="0" borderId="9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2" fontId="8" fillId="4" borderId="5" xfId="0" applyNumberFormat="1" applyFont="1" applyFill="1" applyBorder="1" applyAlignment="1" applyProtection="1">
      <alignment horizontal="center" vertical="center" shrinkToFit="1"/>
    </xf>
    <xf numFmtId="2" fontId="8" fillId="0" borderId="10" xfId="0" applyNumberFormat="1" applyFont="1" applyBorder="1" applyAlignment="1" applyProtection="1">
      <alignment vertical="center" shrinkToFit="1"/>
    </xf>
    <xf numFmtId="0" fontId="20" fillId="6" borderId="2" xfId="0" applyFont="1" applyFill="1" applyBorder="1" applyAlignment="1" applyProtection="1">
      <alignment vertical="center" shrinkToFit="1"/>
    </xf>
    <xf numFmtId="0" fontId="20" fillId="6" borderId="3" xfId="0" applyFont="1" applyFill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right" vertical="center"/>
    </xf>
    <xf numFmtId="49" fontId="20" fillId="5" borderId="1" xfId="0" applyNumberFormat="1" applyFont="1" applyFill="1" applyBorder="1" applyAlignment="1" applyProtection="1">
      <alignment horizontal="left" vertical="center" shrinkToFit="1"/>
      <protection locked="0"/>
    </xf>
    <xf numFmtId="49" fontId="20" fillId="5" borderId="2" xfId="0" applyNumberFormat="1" applyFont="1" applyFill="1" applyBorder="1" applyAlignment="1" applyProtection="1">
      <alignment horizontal="left" vertical="center" shrinkToFit="1"/>
      <protection locked="0"/>
    </xf>
    <xf numFmtId="49" fontId="20" fillId="5" borderId="3" xfId="0" applyNumberFormat="1" applyFont="1" applyFill="1" applyBorder="1" applyAlignment="1" applyProtection="1">
      <alignment horizontal="left" vertical="center" shrinkToFi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B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702781</xdr:colOff>
      <xdr:row>0</xdr:row>
      <xdr:rowOff>1699657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5EF99-E4B3-2543-8993-B26622227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4732" cy="16996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10410</xdr:colOff>
      <xdr:row>0</xdr:row>
      <xdr:rowOff>1699657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EAC9FE-CD7D-A240-86D7-4289A35EA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59754" cy="1699657"/>
        </a:xfrm>
        <a:prstGeom prst="rect">
          <a:avLst/>
        </a:prstGeom>
      </xdr:spPr>
    </xdr:pic>
    <xdr:clientData/>
  </xdr:twoCellAnchor>
  <xdr:twoCellAnchor editAs="oneCell">
    <xdr:from>
      <xdr:col>1</xdr:col>
      <xdr:colOff>291475</xdr:colOff>
      <xdr:row>4</xdr:row>
      <xdr:rowOff>270655</xdr:rowOff>
    </xdr:from>
    <xdr:to>
      <xdr:col>9</xdr:col>
      <xdr:colOff>41639</xdr:colOff>
      <xdr:row>4</xdr:row>
      <xdr:rowOff>1555828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35E21B2-FC10-9343-B66B-851A552B1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049" y="2873114"/>
          <a:ext cx="5881557" cy="1285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28433</xdr:colOff>
      <xdr:row>15</xdr:row>
      <xdr:rowOff>9477</xdr:rowOff>
    </xdr:from>
    <xdr:to>
      <xdr:col>0</xdr:col>
      <xdr:colOff>1013725</xdr:colOff>
      <xdr:row>22</xdr:row>
      <xdr:rowOff>227462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E7ED295-EACF-494D-8C4B-03357FCBBE28}"/>
            </a:ext>
          </a:extLst>
        </xdr:cNvPr>
        <xdr:cNvSpPr/>
      </xdr:nvSpPr>
      <xdr:spPr>
        <a:xfrm>
          <a:off x="28433" y="3971119"/>
          <a:ext cx="985292" cy="1241567"/>
        </a:xfrm>
        <a:prstGeom prst="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9476</xdr:colOff>
      <xdr:row>1</xdr:row>
      <xdr:rowOff>10557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40B131-A813-C44E-99F7-1677A1832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0372" cy="1697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663432</xdr:colOff>
      <xdr:row>1</xdr:row>
      <xdr:rowOff>10557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C953E1-83E8-D549-B0FD-7B230334A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2536" cy="1697572"/>
        </a:xfrm>
        <a:prstGeom prst="rect">
          <a:avLst/>
        </a:prstGeom>
      </xdr:spPr>
    </xdr:pic>
    <xdr:clientData/>
  </xdr:twoCellAnchor>
  <xdr:twoCellAnchor>
    <xdr:from>
      <xdr:col>0</xdr:col>
      <xdr:colOff>56865</xdr:colOff>
      <xdr:row>10</xdr:row>
      <xdr:rowOff>123209</xdr:rowOff>
    </xdr:from>
    <xdr:to>
      <xdr:col>0</xdr:col>
      <xdr:colOff>1004626</xdr:colOff>
      <xdr:row>18</xdr:row>
      <xdr:rowOff>1</xdr:rowOff>
    </xdr:to>
    <xdr:sp macro="" textlink="">
      <xdr:nvSpPr>
        <xdr:cNvPr id="4" name="Manual Input 3">
          <a:extLst>
            <a:ext uri="{FF2B5EF4-FFF2-40B4-BE49-F238E27FC236}">
              <a16:creationId xmlns:a16="http://schemas.microsoft.com/office/drawing/2014/main" id="{C4C8B387-AF28-D248-AA41-26D766B2F53B}"/>
            </a:ext>
          </a:extLst>
        </xdr:cNvPr>
        <xdr:cNvSpPr/>
      </xdr:nvSpPr>
      <xdr:spPr>
        <a:xfrm flipH="1">
          <a:off x="56865" y="3478284"/>
          <a:ext cx="947761" cy="1127836"/>
        </a:xfrm>
        <a:prstGeom prst="flowChartManualInpu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  <a:p>
          <a:pPr algn="l"/>
          <a:r>
            <a:rPr lang="en-GB" sz="1100"/>
            <a:t>A</a:t>
          </a:r>
          <a:r>
            <a:rPr lang="en-GB" sz="1100" baseline="0"/>
            <a:t>                   B</a:t>
          </a:r>
          <a:endParaRPr lang="en-GB" sz="1100"/>
        </a:p>
      </xdr:txBody>
    </xdr:sp>
    <xdr:clientData/>
  </xdr:twoCellAnchor>
  <xdr:twoCellAnchor>
    <xdr:from>
      <xdr:col>0</xdr:col>
      <xdr:colOff>66344</xdr:colOff>
      <xdr:row>22</xdr:row>
      <xdr:rowOff>94776</xdr:rowOff>
    </xdr:from>
    <xdr:to>
      <xdr:col>0</xdr:col>
      <xdr:colOff>1061492</xdr:colOff>
      <xdr:row>31</xdr:row>
      <xdr:rowOff>75821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A78A4396-5D2B-1445-B7CB-0F691D776541}"/>
            </a:ext>
          </a:extLst>
        </xdr:cNvPr>
        <xdr:cNvGrpSpPr/>
      </xdr:nvGrpSpPr>
      <xdr:grpSpPr>
        <a:xfrm>
          <a:off x="66344" y="5326418"/>
          <a:ext cx="995148" cy="1459552"/>
          <a:chOff x="8171522" y="2329619"/>
          <a:chExt cx="1202051" cy="1240014"/>
        </a:xfrm>
      </xdr:grpSpPr>
      <xdr:sp macro="" textlink="">
        <xdr:nvSpPr>
          <xdr:cNvPr id="8" name="Up Arrow 7">
            <a:extLst>
              <a:ext uri="{FF2B5EF4-FFF2-40B4-BE49-F238E27FC236}">
                <a16:creationId xmlns:a16="http://schemas.microsoft.com/office/drawing/2014/main" id="{1CB9826B-263A-8540-B1CC-BA6A231CE73F}"/>
              </a:ext>
            </a:extLst>
          </xdr:cNvPr>
          <xdr:cNvSpPr/>
        </xdr:nvSpPr>
        <xdr:spPr>
          <a:xfrm>
            <a:off x="8171522" y="2329619"/>
            <a:ext cx="1202051" cy="1240014"/>
          </a:xfrm>
          <a:prstGeom prst="upArrow">
            <a:avLst>
              <a:gd name="adj1" fmla="val 100000"/>
              <a:gd name="adj2" fmla="val 50000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B93081EE-C0F3-2243-A13B-CF3FDEBB5D29}"/>
              </a:ext>
            </a:extLst>
          </xdr:cNvPr>
          <xdr:cNvCxnSpPr/>
        </xdr:nvCxnSpPr>
        <xdr:spPr>
          <a:xfrm>
            <a:off x="8768263" y="2329619"/>
            <a:ext cx="0" cy="1240014"/>
          </a:xfrm>
          <a:prstGeom prst="straightConnector1">
            <a:avLst/>
          </a:prstGeom>
          <a:ln w="9525" cap="flat" cmpd="sng" algn="ctr">
            <a:solidFill>
              <a:schemeClr val="dk1"/>
            </a:solidFill>
            <a:prstDash val="solid"/>
            <a:round/>
            <a:headEnd type="arrow" w="med" len="med"/>
            <a:tailEnd type="arrow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18954</xdr:colOff>
      <xdr:row>0</xdr:row>
      <xdr:rowOff>1697572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567838-28F9-1A4D-9B4C-CC62E8D77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0372" cy="16975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23314</xdr:colOff>
      <xdr:row>0</xdr:row>
      <xdr:rowOff>1699657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D87F6C-F39A-4742-92CC-A121CB872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64968" cy="16996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663432</xdr:colOff>
      <xdr:row>0</xdr:row>
      <xdr:rowOff>1697572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3A5410-0531-5348-BAF6-DA74C0B8C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0372" cy="1697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B0444-70C3-9741-8010-9E6E570E7025}">
  <sheetPr>
    <pageSetUpPr fitToPage="1"/>
  </sheetPr>
  <dimension ref="A1:J55"/>
  <sheetViews>
    <sheetView showGridLines="0" showRowColHeaders="0" tabSelected="1" zoomScale="122" zoomScaleNormal="122" workbookViewId="0">
      <selection activeCell="F62" sqref="F62"/>
    </sheetView>
  </sheetViews>
  <sheetFormatPr baseColWidth="10" defaultRowHeight="17" x14ac:dyDescent="0.25"/>
  <cols>
    <col min="1" max="1" width="5.1640625" style="5" customWidth="1"/>
    <col min="2" max="6" width="10.83203125" style="5"/>
    <col min="7" max="7" width="8.83203125" style="5" customWidth="1"/>
    <col min="8" max="8" width="14.6640625" style="5" customWidth="1"/>
    <col min="9" max="9" width="3" style="5" customWidth="1"/>
    <col min="10" max="16384" width="10.83203125" style="5"/>
  </cols>
  <sheetData>
    <row r="1" spans="1:10" ht="135" customHeight="1" x14ac:dyDescent="0.25"/>
    <row r="2" spans="1:10" ht="35" customHeight="1" x14ac:dyDescent="0.25">
      <c r="A2" s="3" t="s">
        <v>73</v>
      </c>
      <c r="B2" s="3"/>
      <c r="C2" s="3"/>
      <c r="D2" s="3"/>
      <c r="E2" s="3"/>
      <c r="F2" s="3"/>
      <c r="G2" s="3"/>
      <c r="H2" s="3"/>
      <c r="I2" s="3"/>
      <c r="J2" s="3"/>
    </row>
    <row r="3" spans="1:10" ht="17" customHeight="1" x14ac:dyDescent="0.25"/>
    <row r="4" spans="1:10" ht="17" customHeight="1" x14ac:dyDescent="0.25">
      <c r="B4" s="5" t="s">
        <v>75</v>
      </c>
    </row>
    <row r="5" spans="1:10" ht="133" customHeight="1" x14ac:dyDescent="0.25"/>
    <row r="6" spans="1:10" ht="17" customHeight="1" x14ac:dyDescent="0.25"/>
    <row r="7" spans="1:10" ht="17" customHeight="1" x14ac:dyDescent="0.25">
      <c r="A7" s="11">
        <v>1</v>
      </c>
      <c r="B7" s="9" t="s">
        <v>79</v>
      </c>
    </row>
    <row r="8" spans="1:10" ht="17" customHeight="1" x14ac:dyDescent="0.25">
      <c r="A8" s="10" t="s">
        <v>85</v>
      </c>
      <c r="B8" s="5" t="s">
        <v>86</v>
      </c>
    </row>
    <row r="9" spans="1:10" ht="17" customHeight="1" x14ac:dyDescent="0.25">
      <c r="A9" s="10" t="s">
        <v>85</v>
      </c>
      <c r="B9" s="5" t="s">
        <v>88</v>
      </c>
    </row>
    <row r="10" spans="1:10" ht="17" customHeight="1" x14ac:dyDescent="0.25">
      <c r="A10" s="10" t="s">
        <v>85</v>
      </c>
      <c r="B10" s="5" t="s">
        <v>76</v>
      </c>
    </row>
    <row r="11" spans="1:10" ht="17" customHeight="1" x14ac:dyDescent="0.25">
      <c r="A11" s="10" t="s">
        <v>85</v>
      </c>
      <c r="B11" s="8" t="s">
        <v>89</v>
      </c>
      <c r="C11" s="8"/>
      <c r="D11" s="8"/>
      <c r="E11" s="8"/>
      <c r="F11" s="8"/>
      <c r="G11" s="8"/>
      <c r="H11" s="8"/>
      <c r="I11" s="8"/>
    </row>
    <row r="12" spans="1:10" ht="17" customHeight="1" x14ac:dyDescent="0.25">
      <c r="A12" s="10"/>
      <c r="B12" s="8"/>
      <c r="C12" s="8"/>
      <c r="D12" s="8"/>
      <c r="E12" s="8"/>
      <c r="F12" s="8"/>
      <c r="G12" s="8"/>
      <c r="H12" s="8"/>
      <c r="I12" s="8"/>
    </row>
    <row r="13" spans="1:10" ht="17" customHeight="1" x14ac:dyDescent="0.25">
      <c r="A13" s="10"/>
      <c r="B13" s="7"/>
      <c r="C13" s="7"/>
      <c r="D13" s="7"/>
      <c r="E13" s="7"/>
      <c r="F13" s="7"/>
      <c r="G13" s="7"/>
      <c r="H13" s="7"/>
      <c r="I13" s="7"/>
    </row>
    <row r="14" spans="1:10" ht="17" customHeight="1" x14ac:dyDescent="0.25">
      <c r="A14" s="11">
        <v>2</v>
      </c>
      <c r="B14" s="9" t="s">
        <v>81</v>
      </c>
    </row>
    <row r="15" spans="1:10" ht="17" customHeight="1" x14ac:dyDescent="0.25">
      <c r="A15" s="10" t="s">
        <v>85</v>
      </c>
      <c r="B15" s="8" t="s">
        <v>90</v>
      </c>
      <c r="C15" s="8"/>
      <c r="D15" s="8"/>
      <c r="E15" s="8"/>
      <c r="F15" s="8"/>
      <c r="G15" s="8"/>
      <c r="H15" s="8"/>
    </row>
    <row r="16" spans="1:10" ht="17" customHeight="1" x14ac:dyDescent="0.25">
      <c r="A16" s="10"/>
      <c r="B16" s="8"/>
      <c r="C16" s="8"/>
      <c r="D16" s="8"/>
      <c r="E16" s="8"/>
      <c r="F16" s="8"/>
      <c r="G16" s="8"/>
      <c r="H16" s="8"/>
    </row>
    <row r="17" spans="1:9" ht="17" customHeight="1" x14ac:dyDescent="0.25">
      <c r="A17" s="10" t="s">
        <v>85</v>
      </c>
      <c r="B17" s="5" t="s">
        <v>77</v>
      </c>
    </row>
    <row r="18" spans="1:9" ht="17" customHeight="1" x14ac:dyDescent="0.25">
      <c r="A18" s="10" t="s">
        <v>85</v>
      </c>
      <c r="B18" s="8" t="s">
        <v>89</v>
      </c>
      <c r="C18" s="8"/>
      <c r="D18" s="8"/>
      <c r="E18" s="8"/>
      <c r="F18" s="8"/>
      <c r="G18" s="8"/>
      <c r="H18" s="8"/>
      <c r="I18" s="8"/>
    </row>
    <row r="19" spans="1:9" ht="17" customHeight="1" x14ac:dyDescent="0.25">
      <c r="A19" s="10"/>
      <c r="B19" s="8"/>
      <c r="C19" s="8"/>
      <c r="D19" s="8"/>
      <c r="E19" s="8"/>
      <c r="F19" s="8"/>
      <c r="G19" s="8"/>
      <c r="H19" s="8"/>
      <c r="I19" s="8"/>
    </row>
    <row r="20" spans="1:9" ht="17" customHeight="1" x14ac:dyDescent="0.25">
      <c r="A20" s="10"/>
      <c r="B20" s="7"/>
      <c r="C20" s="7"/>
      <c r="D20" s="7"/>
      <c r="E20" s="7"/>
      <c r="F20" s="7"/>
      <c r="G20" s="7"/>
      <c r="H20" s="7"/>
      <c r="I20" s="7"/>
    </row>
    <row r="21" spans="1:9" ht="17" customHeight="1" x14ac:dyDescent="0.25">
      <c r="A21" s="11">
        <v>3</v>
      </c>
      <c r="B21" s="9" t="s">
        <v>80</v>
      </c>
    </row>
    <row r="22" spans="1:9" ht="17" customHeight="1" x14ac:dyDescent="0.25">
      <c r="A22" s="10" t="s">
        <v>85</v>
      </c>
      <c r="B22" s="5" t="s">
        <v>78</v>
      </c>
    </row>
    <row r="23" spans="1:9" ht="17" customHeight="1" x14ac:dyDescent="0.25">
      <c r="A23" s="10" t="s">
        <v>85</v>
      </c>
      <c r="B23" s="5" t="s">
        <v>91</v>
      </c>
    </row>
    <row r="24" spans="1:9" ht="17" customHeight="1" x14ac:dyDescent="0.25">
      <c r="A24" s="10"/>
    </row>
    <row r="25" spans="1:9" ht="17" customHeight="1" x14ac:dyDescent="0.25">
      <c r="A25" s="11">
        <v>4</v>
      </c>
      <c r="B25" s="9" t="s">
        <v>82</v>
      </c>
    </row>
    <row r="26" spans="1:9" ht="17" customHeight="1" x14ac:dyDescent="0.25">
      <c r="A26" s="10" t="s">
        <v>85</v>
      </c>
      <c r="B26" s="5" t="s">
        <v>87</v>
      </c>
    </row>
    <row r="27" spans="1:9" ht="17" customHeight="1" x14ac:dyDescent="0.25">
      <c r="A27" s="10" t="s">
        <v>85</v>
      </c>
      <c r="B27" s="8" t="s">
        <v>84</v>
      </c>
      <c r="C27" s="8"/>
      <c r="D27" s="8"/>
      <c r="E27" s="8"/>
      <c r="F27" s="8"/>
      <c r="G27" s="8"/>
      <c r="H27" s="8"/>
    </row>
    <row r="28" spans="1:9" ht="17" customHeight="1" x14ac:dyDescent="0.25">
      <c r="A28" s="10"/>
      <c r="B28" s="8"/>
      <c r="C28" s="8"/>
      <c r="D28" s="8"/>
      <c r="E28" s="8"/>
      <c r="F28" s="8"/>
      <c r="G28" s="8"/>
      <c r="H28" s="8"/>
    </row>
    <row r="29" spans="1:9" ht="17" customHeight="1" x14ac:dyDescent="0.25">
      <c r="A29" s="10" t="s">
        <v>85</v>
      </c>
      <c r="B29" s="5" t="s">
        <v>83</v>
      </c>
    </row>
    <row r="30" spans="1:9" ht="17" customHeight="1" x14ac:dyDescent="0.25">
      <c r="A30" s="10"/>
    </row>
    <row r="31" spans="1:9" ht="17" customHeight="1" x14ac:dyDescent="0.25">
      <c r="A31" s="10"/>
    </row>
    <row r="32" spans="1:9" ht="17" customHeight="1" x14ac:dyDescent="0.25"/>
    <row r="33" spans="3:6" ht="17" customHeight="1" x14ac:dyDescent="0.25"/>
    <row r="34" spans="3:6" ht="17" customHeight="1" x14ac:dyDescent="0.25"/>
    <row r="35" spans="3:6" ht="17" customHeight="1" x14ac:dyDescent="0.25"/>
    <row r="36" spans="3:6" ht="17" customHeight="1" x14ac:dyDescent="0.25"/>
    <row r="37" spans="3:6" ht="17" customHeight="1" x14ac:dyDescent="0.25"/>
    <row r="38" spans="3:6" ht="17" customHeight="1" x14ac:dyDescent="0.25"/>
    <row r="39" spans="3:6" ht="17" customHeight="1" x14ac:dyDescent="0.25"/>
    <row r="40" spans="3:6" ht="17" customHeight="1" x14ac:dyDescent="0.25"/>
    <row r="41" spans="3:6" ht="17" customHeight="1" x14ac:dyDescent="0.25">
      <c r="C41" s="12"/>
      <c r="D41" s="12"/>
      <c r="E41" s="12"/>
      <c r="F41" s="12"/>
    </row>
    <row r="42" spans="3:6" ht="17" customHeight="1" x14ac:dyDescent="0.25">
      <c r="C42" s="12"/>
      <c r="D42" s="12"/>
      <c r="E42" s="12"/>
      <c r="F42" s="12"/>
    </row>
    <row r="43" spans="3:6" ht="17" customHeight="1" x14ac:dyDescent="0.25">
      <c r="C43" s="12"/>
      <c r="D43" s="12"/>
      <c r="E43" s="12"/>
      <c r="F43" s="12"/>
    </row>
    <row r="44" spans="3:6" ht="17" customHeight="1" x14ac:dyDescent="0.25">
      <c r="C44" s="12"/>
      <c r="D44" s="12"/>
      <c r="E44" s="12"/>
      <c r="F44" s="12"/>
    </row>
    <row r="45" spans="3:6" ht="17" customHeight="1" x14ac:dyDescent="0.25">
      <c r="C45" s="12"/>
      <c r="D45" s="12"/>
      <c r="E45" s="12"/>
      <c r="F45" s="12"/>
    </row>
    <row r="46" spans="3:6" ht="17" customHeight="1" x14ac:dyDescent="0.25">
      <c r="C46" s="12"/>
      <c r="D46" s="12"/>
      <c r="E46" s="12"/>
      <c r="F46" s="12"/>
    </row>
    <row r="47" spans="3:6" ht="17" customHeight="1" x14ac:dyDescent="0.25">
      <c r="C47" s="12"/>
      <c r="D47" s="12"/>
      <c r="E47" s="12"/>
      <c r="F47" s="12"/>
    </row>
    <row r="48" spans="3:6" ht="17" customHeight="1" x14ac:dyDescent="0.25"/>
    <row r="49" ht="17" customHeight="1" x14ac:dyDescent="0.25"/>
    <row r="50" ht="17" customHeight="1" x14ac:dyDescent="0.25"/>
    <row r="51" ht="17" customHeight="1" x14ac:dyDescent="0.25"/>
    <row r="52" ht="17" customHeight="1" x14ac:dyDescent="0.25"/>
    <row r="53" ht="17" customHeight="1" x14ac:dyDescent="0.25"/>
    <row r="54" ht="17" customHeight="1" x14ac:dyDescent="0.25"/>
    <row r="55" ht="17" customHeight="1" x14ac:dyDescent="0.25"/>
  </sheetData>
  <sheetProtection sheet="1" objects="1" scenarios="1" selectLockedCells="1"/>
  <mergeCells count="5">
    <mergeCell ref="A2:J2"/>
    <mergeCell ref="B11:I12"/>
    <mergeCell ref="B18:I19"/>
    <mergeCell ref="B27:H28"/>
    <mergeCell ref="B15:H16"/>
  </mergeCells>
  <pageMargins left="0.7" right="0.7" top="0.75" bottom="0.75" header="0.3" footer="0.3"/>
  <pageSetup paperSize="9" scale="8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50E7-81E5-744A-89EB-8A3589E133AF}">
  <dimension ref="A1:AA64"/>
  <sheetViews>
    <sheetView showGridLines="0" showRuler="0" zoomScale="134" zoomScaleNormal="134" zoomScalePageLayoutView="135" workbookViewId="0">
      <selection activeCell="D23" sqref="D23"/>
    </sheetView>
  </sheetViews>
  <sheetFormatPr baseColWidth="10" defaultRowHeight="19" customHeight="1" x14ac:dyDescent="0.25"/>
  <cols>
    <col min="1" max="1" width="14.33203125" style="14" customWidth="1"/>
    <col min="2" max="2" width="1.6640625" style="14" customWidth="1"/>
    <col min="3" max="4" width="14.33203125" style="14" customWidth="1"/>
    <col min="5" max="5" width="3.1640625" style="14" customWidth="1"/>
    <col min="6" max="6" width="14.33203125" style="14" customWidth="1"/>
    <col min="7" max="7" width="3.1640625" style="14" customWidth="1"/>
    <col min="8" max="8" width="14.33203125" style="14" customWidth="1"/>
    <col min="9" max="9" width="1.33203125" style="15" customWidth="1"/>
    <col min="10" max="10" width="14.33203125" style="15" customWidth="1"/>
    <col min="11" max="11" width="13.33203125" style="16" customWidth="1"/>
    <col min="12" max="12" width="3.83203125" style="16" customWidth="1"/>
    <col min="13" max="13" width="7" style="16" customWidth="1"/>
    <col min="14" max="15" width="10" style="16" customWidth="1"/>
    <col min="16" max="16" width="3.83203125" style="16" customWidth="1"/>
    <col min="17" max="17" width="14" style="16" customWidth="1"/>
    <col min="18" max="18" width="4.6640625" style="16" customWidth="1"/>
    <col min="19" max="19" width="10.83203125" style="16"/>
    <col min="20" max="20" width="3.83203125" style="16" customWidth="1"/>
    <col min="21" max="21" width="10.83203125" style="16"/>
    <col min="22" max="22" width="3.83203125" style="16" customWidth="1"/>
    <col min="23" max="26" width="10.83203125" style="16"/>
    <col min="27" max="16384" width="10.83203125" style="14"/>
  </cols>
  <sheetData>
    <row r="1" spans="1:26" ht="133" customHeight="1" x14ac:dyDescent="0.25">
      <c r="A1" s="75"/>
      <c r="B1" s="75"/>
      <c r="C1" s="75"/>
      <c r="D1" s="75"/>
      <c r="E1" s="75"/>
      <c r="F1" s="75"/>
      <c r="G1" s="75"/>
      <c r="H1" s="75"/>
      <c r="I1" s="76"/>
      <c r="J1" s="76"/>
      <c r="K1" s="54"/>
      <c r="L1" s="54"/>
    </row>
    <row r="2" spans="1:26" ht="35" customHeight="1" x14ac:dyDescent="0.25">
      <c r="A2" s="17" t="s">
        <v>66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26" ht="7" customHeight="1" x14ac:dyDescent="0.25">
      <c r="A3" s="19" t="s">
        <v>57</v>
      </c>
      <c r="B3" s="19"/>
      <c r="C3" s="20"/>
      <c r="D3" s="21"/>
      <c r="E3" s="22"/>
      <c r="F3" s="22"/>
      <c r="G3" s="20"/>
      <c r="H3" s="20"/>
      <c r="I3" s="20"/>
      <c r="J3" s="20"/>
      <c r="K3" s="20"/>
    </row>
    <row r="4" spans="1:26" ht="17" customHeight="1" x14ac:dyDescent="0.25">
      <c r="A4" s="19"/>
      <c r="B4" s="19"/>
      <c r="C4" s="23" t="s">
        <v>58</v>
      </c>
      <c r="D4" s="20"/>
      <c r="E4" s="20"/>
      <c r="F4" s="20"/>
      <c r="G4" s="20"/>
      <c r="H4" s="20"/>
      <c r="I4" s="20"/>
      <c r="J4" s="20"/>
      <c r="K4" s="20"/>
    </row>
    <row r="5" spans="1:26" ht="7" customHeight="1" x14ac:dyDescent="0.25">
      <c r="A5" s="19"/>
      <c r="B5" s="19"/>
      <c r="C5" s="20"/>
      <c r="D5" s="20"/>
      <c r="E5" s="20"/>
      <c r="F5" s="20"/>
      <c r="G5" s="20"/>
      <c r="H5" s="20"/>
      <c r="I5" s="20"/>
      <c r="J5" s="20"/>
      <c r="K5" s="20"/>
    </row>
    <row r="6" spans="1:26" ht="18" customHeight="1" x14ac:dyDescent="0.25">
      <c r="A6" s="19"/>
      <c r="B6" s="19"/>
      <c r="C6" s="13"/>
      <c r="D6" s="92"/>
      <c r="E6" s="92"/>
      <c r="F6" s="92"/>
      <c r="G6" s="92"/>
      <c r="H6" s="93"/>
      <c r="I6" s="25"/>
      <c r="J6" s="20"/>
      <c r="K6" s="20"/>
    </row>
    <row r="7" spans="1:26" ht="7" customHeight="1" x14ac:dyDescent="0.25">
      <c r="A7" s="19"/>
      <c r="B7" s="19"/>
      <c r="C7" s="26"/>
      <c r="D7" s="26"/>
      <c r="E7" s="26"/>
      <c r="F7" s="26"/>
      <c r="G7" s="26"/>
      <c r="H7" s="27"/>
      <c r="I7" s="20"/>
      <c r="J7" s="20"/>
      <c r="K7" s="20"/>
    </row>
    <row r="8" spans="1:26" ht="18" customHeight="1" x14ac:dyDescent="0.25">
      <c r="A8" s="56" t="s">
        <v>59</v>
      </c>
      <c r="B8" s="56"/>
      <c r="C8" s="56"/>
      <c r="D8" s="56"/>
      <c r="E8" s="56"/>
      <c r="F8" s="56"/>
      <c r="G8" s="56"/>
      <c r="H8" s="56"/>
      <c r="I8" s="56"/>
      <c r="J8" s="56"/>
      <c r="K8" s="57"/>
    </row>
    <row r="9" spans="1:26" ht="6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26" s="19" customFormat="1" ht="18" customHeight="1" x14ac:dyDescent="0.15">
      <c r="D10" s="59" t="s">
        <v>60</v>
      </c>
      <c r="E10" s="59"/>
      <c r="F10" s="59" t="s">
        <v>35</v>
      </c>
      <c r="H10" s="59" t="s">
        <v>56</v>
      </c>
      <c r="I10" s="35"/>
      <c r="J10" s="35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19" customFormat="1" ht="18" customHeight="1" x14ac:dyDescent="0.15">
      <c r="D11" s="59" t="s">
        <v>61</v>
      </c>
      <c r="E11" s="59"/>
      <c r="F11" s="59" t="s">
        <v>61</v>
      </c>
      <c r="I11" s="35"/>
      <c r="J11" s="3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s="19" customFormat="1" ht="7" customHeight="1" x14ac:dyDescent="0.15">
      <c r="I12" s="35"/>
      <c r="J12" s="35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s="19" customFormat="1" ht="18" customHeight="1" x14ac:dyDescent="0.15">
      <c r="A13" s="69"/>
      <c r="C13" s="60" t="s">
        <v>3</v>
      </c>
      <c r="D13" s="6"/>
      <c r="E13" s="19" t="s">
        <v>4</v>
      </c>
      <c r="F13" s="6"/>
      <c r="G13" s="19" t="s">
        <v>5</v>
      </c>
      <c r="H13" s="61">
        <f>(D13*F13)/1</f>
        <v>0</v>
      </c>
      <c r="I13" s="35"/>
      <c r="J13" s="35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s="19" customFormat="1" ht="7" customHeight="1" x14ac:dyDescent="0.15">
      <c r="A14" s="69"/>
      <c r="C14" s="60"/>
      <c r="D14" s="61"/>
      <c r="F14" s="61"/>
      <c r="H14" s="61"/>
      <c r="I14" s="35"/>
      <c r="J14" s="35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s="19" customFormat="1" ht="18" customHeight="1" x14ac:dyDescent="0.15">
      <c r="A15" s="69"/>
      <c r="C15" s="60" t="s">
        <v>6</v>
      </c>
      <c r="D15" s="6"/>
      <c r="E15" s="19" t="s">
        <v>4</v>
      </c>
      <c r="F15" s="6"/>
      <c r="G15" s="19" t="s">
        <v>7</v>
      </c>
      <c r="H15" s="61">
        <f>(D15*F15)/1</f>
        <v>0</v>
      </c>
      <c r="I15" s="35"/>
      <c r="J15" s="35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s="19" customFormat="1" ht="7" customHeight="1" x14ac:dyDescent="0.15">
      <c r="A16" s="69"/>
      <c r="C16" s="60"/>
      <c r="D16" s="61"/>
      <c r="F16" s="61"/>
      <c r="H16" s="61"/>
      <c r="I16" s="35"/>
      <c r="J16" s="35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s="19" customFormat="1" ht="18" customHeight="1" x14ac:dyDescent="0.15">
      <c r="B17" s="60"/>
      <c r="C17" s="60" t="s">
        <v>8</v>
      </c>
      <c r="D17" s="6"/>
      <c r="E17" s="19" t="s">
        <v>4</v>
      </c>
      <c r="F17" s="6"/>
      <c r="G17" s="19" t="s">
        <v>7</v>
      </c>
      <c r="H17" s="61">
        <f>(D17*F17)/1</f>
        <v>0</v>
      </c>
      <c r="I17" s="35"/>
      <c r="J17" s="35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s="19" customFormat="1" ht="7" customHeight="1" x14ac:dyDescent="0.15">
      <c r="A18" s="69"/>
      <c r="C18" s="60"/>
      <c r="D18" s="61"/>
      <c r="F18" s="61"/>
      <c r="H18" s="61"/>
      <c r="I18" s="35"/>
      <c r="J18" s="35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s="19" customFormat="1" ht="18" customHeight="1" x14ac:dyDescent="0.15">
      <c r="A19" s="94" t="s">
        <v>62</v>
      </c>
      <c r="C19" s="60" t="s">
        <v>9</v>
      </c>
      <c r="D19" s="6"/>
      <c r="E19" s="19" t="s">
        <v>4</v>
      </c>
      <c r="F19" s="6"/>
      <c r="G19" s="19" t="s">
        <v>7</v>
      </c>
      <c r="H19" s="61">
        <f>(D19*F19)/1</f>
        <v>0</v>
      </c>
      <c r="I19" s="35"/>
      <c r="J19" s="35"/>
      <c r="K19" s="32"/>
      <c r="L19" s="32"/>
      <c r="M19" s="32"/>
      <c r="N19" s="55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s="19" customFormat="1" ht="7" customHeight="1" x14ac:dyDescent="0.15">
      <c r="A20" s="69"/>
      <c r="C20" s="60"/>
      <c r="D20" s="61"/>
      <c r="F20" s="61"/>
      <c r="H20" s="61"/>
      <c r="I20" s="35"/>
      <c r="J20" s="35"/>
      <c r="K20" s="32"/>
      <c r="L20" s="32"/>
      <c r="M20" s="32"/>
      <c r="N20" s="55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s="19" customFormat="1" ht="18" customHeight="1" x14ac:dyDescent="0.15">
      <c r="A21" s="69"/>
      <c r="C21" s="60" t="s">
        <v>10</v>
      </c>
      <c r="D21" s="6"/>
      <c r="E21" s="19" t="s">
        <v>4</v>
      </c>
      <c r="F21" s="6"/>
      <c r="G21" s="19" t="s">
        <v>7</v>
      </c>
      <c r="H21" s="61">
        <f>(D21*F21)/1</f>
        <v>0</v>
      </c>
      <c r="I21" s="35"/>
      <c r="J21" s="35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s="19" customFormat="1" ht="7" customHeight="1" x14ac:dyDescent="0.15">
      <c r="C22" s="60"/>
      <c r="D22" s="61"/>
      <c r="F22" s="61"/>
      <c r="H22" s="61"/>
      <c r="I22" s="35"/>
      <c r="J22" s="35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s="19" customFormat="1" ht="18" customHeight="1" x14ac:dyDescent="0.15">
      <c r="A23" s="78" t="s">
        <v>53</v>
      </c>
      <c r="B23" s="60"/>
      <c r="C23" s="60" t="s">
        <v>11</v>
      </c>
      <c r="D23" s="6"/>
      <c r="E23" s="19" t="s">
        <v>4</v>
      </c>
      <c r="F23" s="6"/>
      <c r="G23" s="19" t="s">
        <v>7</v>
      </c>
      <c r="H23" s="61">
        <f>(D23*F23)/1</f>
        <v>0</v>
      </c>
      <c r="I23" s="35"/>
      <c r="J23" s="35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s="19" customFormat="1" ht="7" customHeight="1" x14ac:dyDescent="0.15">
      <c r="C24" s="60"/>
      <c r="D24" s="61"/>
      <c r="F24" s="61"/>
      <c r="H24" s="61"/>
      <c r="I24" s="35"/>
      <c r="J24" s="35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19" customFormat="1" ht="18" customHeight="1" x14ac:dyDescent="0.15">
      <c r="C25" s="60" t="s">
        <v>12</v>
      </c>
      <c r="D25" s="6"/>
      <c r="E25" s="19" t="s">
        <v>4</v>
      </c>
      <c r="F25" s="6"/>
      <c r="G25" s="19" t="s">
        <v>7</v>
      </c>
      <c r="H25" s="61">
        <f>(D25*F25)/1</f>
        <v>0</v>
      </c>
      <c r="I25" s="35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19" customFormat="1" ht="7" customHeight="1" x14ac:dyDescent="0.15">
      <c r="C26" s="60"/>
      <c r="D26" s="61"/>
      <c r="F26" s="61"/>
      <c r="H26" s="61"/>
      <c r="I26" s="35"/>
      <c r="J26" s="35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19" customFormat="1" ht="18" customHeight="1" x14ac:dyDescent="0.15">
      <c r="C27" s="60" t="s">
        <v>13</v>
      </c>
      <c r="D27" s="6"/>
      <c r="E27" s="19" t="s">
        <v>4</v>
      </c>
      <c r="F27" s="6"/>
      <c r="G27" s="19" t="s">
        <v>7</v>
      </c>
      <c r="H27" s="61">
        <f>(D27*F27)/1</f>
        <v>0</v>
      </c>
      <c r="I27" s="35"/>
      <c r="J27" s="35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19" customFormat="1" ht="7" customHeight="1" x14ac:dyDescent="0.15">
      <c r="C28" s="60"/>
      <c r="D28" s="61"/>
      <c r="F28" s="61"/>
      <c r="H28" s="61"/>
      <c r="I28" s="35"/>
      <c r="J28" s="35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19" customFormat="1" ht="18" customHeight="1" x14ac:dyDescent="0.15">
      <c r="C29" s="60" t="s">
        <v>14</v>
      </c>
      <c r="D29" s="6"/>
      <c r="E29" s="19" t="s">
        <v>4</v>
      </c>
      <c r="F29" s="6"/>
      <c r="G29" s="19" t="s">
        <v>7</v>
      </c>
      <c r="H29" s="61">
        <f>(D29*F29)/1</f>
        <v>0</v>
      </c>
      <c r="I29" s="35"/>
      <c r="J29" s="35"/>
      <c r="K29" s="32"/>
      <c r="L29" s="32"/>
      <c r="M29" s="32"/>
      <c r="N29" s="55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19" customFormat="1" ht="7" customHeight="1" x14ac:dyDescent="0.15">
      <c r="C30" s="60"/>
      <c r="D30" s="61"/>
      <c r="F30" s="61"/>
      <c r="H30" s="61"/>
      <c r="I30" s="35"/>
      <c r="J30" s="35"/>
      <c r="K30" s="32"/>
      <c r="L30" s="32"/>
      <c r="M30" s="32"/>
      <c r="N30" s="55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19" customFormat="1" ht="18" customHeight="1" x14ac:dyDescent="0.15">
      <c r="C31" s="60" t="s">
        <v>15</v>
      </c>
      <c r="D31" s="6"/>
      <c r="E31" s="19" t="s">
        <v>4</v>
      </c>
      <c r="F31" s="6"/>
      <c r="G31" s="19" t="s">
        <v>7</v>
      </c>
      <c r="H31" s="61">
        <f>(D31*F31)/1</f>
        <v>0</v>
      </c>
      <c r="I31" s="35"/>
      <c r="J31" s="35"/>
      <c r="K31" s="32"/>
      <c r="L31" s="32"/>
      <c r="M31" s="32"/>
      <c r="N31" s="55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19" customFormat="1" ht="7" customHeight="1" x14ac:dyDescent="0.15">
      <c r="C32" s="60"/>
      <c r="D32" s="61"/>
      <c r="F32" s="61"/>
      <c r="H32" s="61"/>
      <c r="I32" s="35"/>
      <c r="J32" s="35"/>
      <c r="K32" s="32"/>
      <c r="L32" s="32"/>
      <c r="M32" s="32"/>
      <c r="N32" s="55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3:26" s="19" customFormat="1" ht="18" customHeight="1" x14ac:dyDescent="0.15">
      <c r="C33" s="60" t="s">
        <v>16</v>
      </c>
      <c r="D33" s="6"/>
      <c r="E33" s="19" t="s">
        <v>4</v>
      </c>
      <c r="F33" s="6"/>
      <c r="G33" s="19" t="s">
        <v>7</v>
      </c>
      <c r="H33" s="61">
        <f>(D33*F33)/1</f>
        <v>0</v>
      </c>
      <c r="I33" s="35"/>
      <c r="J33" s="35"/>
      <c r="K33" s="32"/>
      <c r="L33" s="32"/>
      <c r="M33" s="32"/>
      <c r="N33" s="55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3:26" s="19" customFormat="1" ht="7" customHeight="1" x14ac:dyDescent="0.15">
      <c r="C34" s="60"/>
      <c r="D34" s="61"/>
      <c r="F34" s="61"/>
      <c r="H34" s="61"/>
      <c r="I34" s="35"/>
      <c r="J34" s="35"/>
      <c r="K34" s="32"/>
      <c r="L34" s="32"/>
      <c r="M34" s="32"/>
      <c r="N34" s="55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3:26" s="19" customFormat="1" ht="18" customHeight="1" x14ac:dyDescent="0.15">
      <c r="C35" s="60" t="s">
        <v>17</v>
      </c>
      <c r="D35" s="6"/>
      <c r="E35" s="19" t="s">
        <v>4</v>
      </c>
      <c r="F35" s="6"/>
      <c r="G35" s="19" t="s">
        <v>7</v>
      </c>
      <c r="H35" s="61">
        <f>(D35*F35)/1</f>
        <v>0</v>
      </c>
      <c r="I35" s="35"/>
      <c r="J35" s="35"/>
      <c r="K35" s="32"/>
      <c r="L35" s="32"/>
      <c r="M35" s="32"/>
      <c r="N35" s="55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3:26" s="19" customFormat="1" ht="7" customHeight="1" x14ac:dyDescent="0.15">
      <c r="C36" s="60"/>
      <c r="D36" s="61"/>
      <c r="F36" s="61"/>
      <c r="H36" s="61"/>
      <c r="I36" s="35"/>
      <c r="J36" s="35"/>
      <c r="K36" s="32"/>
      <c r="L36" s="32"/>
      <c r="M36" s="32"/>
      <c r="N36" s="55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3:26" s="19" customFormat="1" ht="18" customHeight="1" x14ac:dyDescent="0.15">
      <c r="C37" s="60" t="s">
        <v>18</v>
      </c>
      <c r="D37" s="6"/>
      <c r="E37" s="19" t="s">
        <v>4</v>
      </c>
      <c r="F37" s="6"/>
      <c r="G37" s="19" t="s">
        <v>7</v>
      </c>
      <c r="H37" s="61">
        <f>(D37*F37)/1</f>
        <v>0</v>
      </c>
      <c r="I37" s="35"/>
      <c r="J37" s="35"/>
      <c r="K37" s="32"/>
      <c r="L37" s="32"/>
      <c r="M37" s="32"/>
      <c r="N37" s="55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3:26" s="19" customFormat="1" ht="7" customHeight="1" x14ac:dyDescent="0.15">
      <c r="C38" s="60"/>
      <c r="D38" s="61"/>
      <c r="F38" s="61"/>
      <c r="H38" s="61"/>
      <c r="I38" s="35"/>
      <c r="J38" s="35"/>
      <c r="K38" s="32"/>
      <c r="L38" s="32"/>
      <c r="M38" s="32"/>
      <c r="N38" s="55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3:26" s="19" customFormat="1" ht="18" customHeight="1" x14ac:dyDescent="0.25">
      <c r="C39" s="60" t="s">
        <v>19</v>
      </c>
      <c r="D39" s="6"/>
      <c r="E39" s="19" t="s">
        <v>4</v>
      </c>
      <c r="F39" s="6"/>
      <c r="G39" s="19" t="s">
        <v>7</v>
      </c>
      <c r="H39" s="61">
        <f>(D39*F39)/1</f>
        <v>0</v>
      </c>
      <c r="I39" s="35"/>
      <c r="J39" s="15"/>
      <c r="K39" s="32"/>
      <c r="L39" s="32"/>
      <c r="M39" s="32"/>
      <c r="N39" s="55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3:26" s="19" customFormat="1" ht="7" customHeight="1" x14ac:dyDescent="0.25">
      <c r="C40" s="60"/>
      <c r="D40" s="61"/>
      <c r="F40" s="61"/>
      <c r="H40" s="61"/>
      <c r="I40" s="35"/>
      <c r="J40" s="15"/>
      <c r="K40" s="32"/>
      <c r="L40" s="32"/>
      <c r="M40" s="32"/>
      <c r="N40" s="55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3:26" s="19" customFormat="1" ht="18" customHeight="1" x14ac:dyDescent="0.25">
      <c r="C41" s="60" t="s">
        <v>20</v>
      </c>
      <c r="D41" s="6"/>
      <c r="E41" s="19" t="s">
        <v>4</v>
      </c>
      <c r="F41" s="6"/>
      <c r="G41" s="19" t="s">
        <v>7</v>
      </c>
      <c r="H41" s="61">
        <f>(D41*F41)/1</f>
        <v>0</v>
      </c>
      <c r="I41" s="35"/>
      <c r="J41" s="15"/>
      <c r="K41" s="32"/>
      <c r="L41" s="32"/>
      <c r="M41" s="32"/>
      <c r="N41" s="55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3:26" s="19" customFormat="1" ht="7" customHeight="1" x14ac:dyDescent="0.25">
      <c r="C42" s="60"/>
      <c r="D42" s="61"/>
      <c r="F42" s="61"/>
      <c r="H42" s="61"/>
      <c r="I42" s="35"/>
      <c r="J42" s="15"/>
      <c r="K42" s="32"/>
      <c r="L42" s="32"/>
      <c r="M42" s="32"/>
      <c r="N42" s="55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3:26" s="19" customFormat="1" ht="18" customHeight="1" x14ac:dyDescent="0.25">
      <c r="C43" s="60" t="s">
        <v>33</v>
      </c>
      <c r="D43" s="6"/>
      <c r="E43" s="19" t="s">
        <v>4</v>
      </c>
      <c r="F43" s="6"/>
      <c r="G43" s="19" t="s">
        <v>7</v>
      </c>
      <c r="H43" s="61">
        <f>(D43*F43)/1</f>
        <v>0</v>
      </c>
      <c r="I43" s="35"/>
      <c r="J43" s="15"/>
      <c r="K43" s="32"/>
      <c r="L43" s="32"/>
      <c r="M43" s="32"/>
      <c r="N43" s="55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3:26" s="19" customFormat="1" ht="7" customHeight="1" x14ac:dyDescent="0.25">
      <c r="C44" s="60"/>
      <c r="D44" s="61"/>
      <c r="F44" s="61"/>
      <c r="H44" s="61"/>
      <c r="I44" s="35"/>
      <c r="J44" s="15"/>
      <c r="K44" s="32"/>
      <c r="L44" s="32"/>
      <c r="M44" s="32"/>
      <c r="N44" s="55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3:26" s="19" customFormat="1" ht="18" customHeight="1" x14ac:dyDescent="0.25">
      <c r="C45" s="60" t="s">
        <v>32</v>
      </c>
      <c r="D45" s="6"/>
      <c r="E45" s="19" t="s">
        <v>4</v>
      </c>
      <c r="F45" s="6"/>
      <c r="G45" s="19" t="s">
        <v>7</v>
      </c>
      <c r="H45" s="61">
        <f>(D45*F45)/1</f>
        <v>0</v>
      </c>
      <c r="I45" s="35"/>
      <c r="J45" s="15"/>
      <c r="K45" s="32"/>
      <c r="L45" s="32"/>
      <c r="M45" s="32"/>
      <c r="N45" s="55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3:26" s="19" customFormat="1" ht="7" customHeight="1" x14ac:dyDescent="0.25">
      <c r="C46" s="60"/>
      <c r="D46" s="61"/>
      <c r="F46" s="61"/>
      <c r="H46" s="61"/>
      <c r="I46" s="35"/>
      <c r="J46" s="15"/>
      <c r="K46" s="32"/>
      <c r="L46" s="32"/>
      <c r="M46" s="32"/>
      <c r="N46" s="55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3:26" s="19" customFormat="1" ht="18" customHeight="1" x14ac:dyDescent="0.25">
      <c r="C47" s="60" t="s">
        <v>31</v>
      </c>
      <c r="D47" s="6"/>
      <c r="E47" s="19" t="s">
        <v>4</v>
      </c>
      <c r="F47" s="6"/>
      <c r="G47" s="19" t="s">
        <v>7</v>
      </c>
      <c r="H47" s="61">
        <f>(D47*F47)/1</f>
        <v>0</v>
      </c>
      <c r="I47" s="35"/>
      <c r="J47" s="15"/>
      <c r="K47" s="32"/>
      <c r="L47" s="32"/>
      <c r="M47" s="32"/>
      <c r="N47" s="55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3:26" s="19" customFormat="1" ht="7" customHeight="1" x14ac:dyDescent="0.25">
      <c r="C48" s="60"/>
      <c r="D48" s="61"/>
      <c r="F48" s="61"/>
      <c r="H48" s="61"/>
      <c r="I48" s="35"/>
      <c r="J48" s="15"/>
      <c r="K48" s="32"/>
      <c r="L48" s="32"/>
      <c r="M48" s="32"/>
      <c r="N48" s="55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7" s="19" customFormat="1" ht="18" customHeight="1" x14ac:dyDescent="0.25">
      <c r="C49" s="60" t="s">
        <v>30</v>
      </c>
      <c r="D49" s="6"/>
      <c r="E49" s="19" t="s">
        <v>4</v>
      </c>
      <c r="F49" s="6"/>
      <c r="G49" s="19" t="s">
        <v>7</v>
      </c>
      <c r="H49" s="61">
        <f>(D49*F49)/1</f>
        <v>0</v>
      </c>
      <c r="I49" s="35"/>
      <c r="J49" s="15"/>
      <c r="K49" s="32"/>
      <c r="L49" s="32"/>
      <c r="M49" s="32"/>
      <c r="N49" s="55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7" s="19" customFormat="1" ht="7" customHeight="1" x14ac:dyDescent="0.25">
      <c r="C50" s="60"/>
      <c r="D50" s="61"/>
      <c r="F50" s="61"/>
      <c r="H50" s="61"/>
      <c r="I50" s="35"/>
      <c r="J50" s="15"/>
      <c r="K50" s="32"/>
      <c r="L50" s="32"/>
      <c r="M50" s="32"/>
      <c r="N50" s="55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7" s="19" customFormat="1" ht="18" customHeight="1" x14ac:dyDescent="0.25">
      <c r="C51" s="60" t="s">
        <v>29</v>
      </c>
      <c r="D51" s="6"/>
      <c r="E51" s="19" t="s">
        <v>4</v>
      </c>
      <c r="F51" s="6"/>
      <c r="G51" s="19" t="s">
        <v>7</v>
      </c>
      <c r="H51" s="61">
        <f>(D51*F51)/1</f>
        <v>0</v>
      </c>
      <c r="I51" s="35"/>
      <c r="J51" s="15"/>
      <c r="K51" s="32"/>
      <c r="L51" s="32"/>
      <c r="M51" s="32"/>
      <c r="N51" s="55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7" s="19" customFormat="1" ht="7" customHeight="1" thickBot="1" x14ac:dyDescent="0.2">
      <c r="I52" s="35"/>
      <c r="J52" s="35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5"/>
    </row>
    <row r="53" spans="1:27" s="19" customFormat="1" ht="7" customHeight="1" thickTop="1" x14ac:dyDescent="0.15">
      <c r="C53" s="64"/>
      <c r="D53" s="66"/>
      <c r="E53" s="66"/>
      <c r="F53" s="66"/>
      <c r="G53" s="66"/>
      <c r="H53" s="66"/>
      <c r="I53" s="67"/>
      <c r="J53" s="35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5"/>
    </row>
    <row r="54" spans="1:27" s="19" customFormat="1" ht="18" customHeight="1" x14ac:dyDescent="0.15">
      <c r="C54" s="80" t="s">
        <v>21</v>
      </c>
      <c r="D54" s="69"/>
      <c r="E54" s="69"/>
      <c r="F54" s="69" t="s">
        <v>22</v>
      </c>
      <c r="G54" s="69"/>
      <c r="H54" s="81">
        <f>SUM(H13:H51)</f>
        <v>0</v>
      </c>
      <c r="I54" s="8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>
        <f>(H54*H56%)</f>
        <v>0</v>
      </c>
      <c r="V54" s="32"/>
      <c r="W54" s="32">
        <f>H54+U54</f>
        <v>0</v>
      </c>
      <c r="X54" s="32"/>
      <c r="Y54" s="32"/>
      <c r="Z54" s="32"/>
      <c r="AA54" s="35"/>
    </row>
    <row r="55" spans="1:27" s="19" customFormat="1" ht="7" customHeight="1" x14ac:dyDescent="0.15">
      <c r="C55" s="80"/>
      <c r="D55" s="69"/>
      <c r="E55" s="69"/>
      <c r="F55" s="69"/>
      <c r="G55" s="69"/>
      <c r="H55" s="69"/>
      <c r="I55" s="8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5"/>
    </row>
    <row r="56" spans="1:27" s="19" customFormat="1" ht="18" customHeight="1" x14ac:dyDescent="0.15">
      <c r="A56" s="69"/>
      <c r="B56" s="69"/>
      <c r="C56" s="80" t="s">
        <v>23</v>
      </c>
      <c r="D56" s="69"/>
      <c r="E56" s="69"/>
      <c r="F56" s="69" t="s">
        <v>24</v>
      </c>
      <c r="G56" s="69"/>
      <c r="H56" s="2">
        <v>10</v>
      </c>
      <c r="I56" s="82"/>
      <c r="J56" s="69"/>
      <c r="K56" s="32"/>
      <c r="L56" s="37">
        <f>(H54*H56)/100</f>
        <v>0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5"/>
    </row>
    <row r="57" spans="1:27" s="19" customFormat="1" ht="7" customHeight="1" x14ac:dyDescent="0.15">
      <c r="A57" s="69"/>
      <c r="B57" s="69"/>
      <c r="C57" s="80"/>
      <c r="D57" s="69"/>
      <c r="E57" s="69"/>
      <c r="F57" s="69"/>
      <c r="G57" s="69"/>
      <c r="H57" s="83"/>
      <c r="I57" s="82"/>
      <c r="J57" s="69"/>
      <c r="K57" s="32"/>
      <c r="L57" s="37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5"/>
    </row>
    <row r="58" spans="1:27" s="19" customFormat="1" ht="18" customHeight="1" x14ac:dyDescent="0.15">
      <c r="A58" s="69"/>
      <c r="B58" s="69"/>
      <c r="C58" s="80" t="s">
        <v>25</v>
      </c>
      <c r="D58" s="69"/>
      <c r="E58" s="69"/>
      <c r="F58" s="69" t="s">
        <v>22</v>
      </c>
      <c r="G58" s="69"/>
      <c r="H58" s="84">
        <f>H54+L56</f>
        <v>0</v>
      </c>
      <c r="I58" s="85"/>
      <c r="J58" s="69"/>
      <c r="K58" s="40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5"/>
    </row>
    <row r="59" spans="1:27" s="19" customFormat="1" ht="7" customHeight="1" x14ac:dyDescent="0.15">
      <c r="A59" s="69"/>
      <c r="B59" s="69"/>
      <c r="C59" s="80"/>
      <c r="D59" s="69"/>
      <c r="E59" s="69"/>
      <c r="F59" s="69"/>
      <c r="G59" s="69"/>
      <c r="H59" s="86"/>
      <c r="I59" s="85"/>
      <c r="J59" s="69"/>
      <c r="K59" s="40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5"/>
    </row>
    <row r="60" spans="1:27" ht="18" customHeight="1" x14ac:dyDescent="0.25">
      <c r="A60" s="51"/>
      <c r="B60" s="51"/>
      <c r="C60" s="80" t="s">
        <v>26</v>
      </c>
      <c r="D60" s="51"/>
      <c r="E60" s="51"/>
      <c r="F60" s="69" t="s">
        <v>27</v>
      </c>
      <c r="G60" s="69"/>
      <c r="H60" s="1">
        <v>90</v>
      </c>
      <c r="I60" s="87"/>
      <c r="J60" s="51"/>
      <c r="S60" s="16">
        <f>H60/1000</f>
        <v>0.09</v>
      </c>
      <c r="AA60" s="15"/>
    </row>
    <row r="61" spans="1:27" ht="7" customHeight="1" thickBot="1" x14ac:dyDescent="0.3">
      <c r="A61" s="51"/>
      <c r="B61" s="51"/>
      <c r="C61" s="80"/>
      <c r="D61" s="51"/>
      <c r="E61" s="51"/>
      <c r="F61" s="69"/>
      <c r="G61" s="69"/>
      <c r="H61" s="69"/>
      <c r="I61" s="87"/>
      <c r="J61" s="51"/>
      <c r="AA61" s="15"/>
    </row>
    <row r="62" spans="1:27" ht="18" customHeight="1" thickTop="1" thickBot="1" x14ac:dyDescent="0.3">
      <c r="A62" s="51"/>
      <c r="B62" s="51"/>
      <c r="C62" s="88" t="s">
        <v>28</v>
      </c>
      <c r="D62" s="51"/>
      <c r="E62" s="51"/>
      <c r="F62" s="89" t="s">
        <v>72</v>
      </c>
      <c r="G62" s="69"/>
      <c r="H62" s="90">
        <f>W54/S60</f>
        <v>0</v>
      </c>
      <c r="I62" s="91"/>
      <c r="J62" s="51"/>
      <c r="L62" s="40"/>
      <c r="M62" s="32"/>
      <c r="AA62" s="15"/>
    </row>
    <row r="63" spans="1:27" ht="7" customHeight="1" thickTop="1" thickBot="1" x14ac:dyDescent="0.3">
      <c r="A63" s="51"/>
      <c r="B63" s="51"/>
      <c r="C63" s="72"/>
      <c r="D63" s="73"/>
      <c r="E63" s="73"/>
      <c r="F63" s="73"/>
      <c r="G63" s="73"/>
      <c r="H63" s="73"/>
      <c r="I63" s="74"/>
      <c r="J63" s="47"/>
    </row>
    <row r="64" spans="1:27" ht="18" customHeight="1" thickTop="1" x14ac:dyDescent="0.25"/>
  </sheetData>
  <sheetProtection sheet="1" objects="1" scenarios="1" selectLockedCells="1"/>
  <mergeCells count="2">
    <mergeCell ref="A2:J2"/>
    <mergeCell ref="A8:J8"/>
  </mergeCells>
  <pageMargins left="0.23622047244094491" right="0.23622047244094491" top="0.19685039370078741" bottom="0.19685039370078741" header="0" footer="0"/>
  <pageSetup paperSize="9" scale="46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622D-7A17-8C4C-8787-55F827059925}">
  <dimension ref="A1:AA53"/>
  <sheetViews>
    <sheetView showGridLines="0" showRuler="0" zoomScale="134" zoomScaleNormal="134" zoomScalePageLayoutView="135" workbookViewId="0">
      <selection activeCell="C6" sqref="C6:I6"/>
    </sheetView>
  </sheetViews>
  <sheetFormatPr baseColWidth="10" defaultRowHeight="19" customHeight="1" x14ac:dyDescent="0.25"/>
  <cols>
    <col min="1" max="1" width="14.33203125" style="14" customWidth="1"/>
    <col min="2" max="2" width="1.6640625" style="14" customWidth="1"/>
    <col min="3" max="3" width="14.33203125" style="14" customWidth="1"/>
    <col min="4" max="4" width="12.1640625" style="14" customWidth="1"/>
    <col min="5" max="5" width="3.1640625" style="14" customWidth="1"/>
    <col min="6" max="6" width="12.1640625" style="14" customWidth="1"/>
    <col min="7" max="7" width="3.1640625" style="14" customWidth="1"/>
    <col min="8" max="8" width="12.1640625" style="14" customWidth="1"/>
    <col min="9" max="9" width="3.1640625" style="15" customWidth="1"/>
    <col min="10" max="10" width="12.1640625" style="15" customWidth="1"/>
    <col min="11" max="11" width="8.6640625" style="16" customWidth="1"/>
    <col min="12" max="12" width="3.83203125" style="16" customWidth="1"/>
    <col min="13" max="13" width="7" style="16" customWidth="1"/>
    <col min="14" max="15" width="10" style="16" customWidth="1"/>
    <col min="16" max="16" width="3.83203125" style="16" customWidth="1"/>
    <col min="17" max="17" width="14" style="16" customWidth="1"/>
    <col min="18" max="18" width="4.6640625" style="16" customWidth="1"/>
    <col min="19" max="19" width="10.83203125" style="16"/>
    <col min="20" max="20" width="3.83203125" style="16" customWidth="1"/>
    <col min="21" max="21" width="10.83203125" style="16"/>
    <col min="22" max="22" width="3.83203125" style="16" customWidth="1"/>
    <col min="23" max="26" width="10.83203125" style="16"/>
    <col min="27" max="16384" width="10.83203125" style="14"/>
  </cols>
  <sheetData>
    <row r="1" spans="1:26" ht="133" customHeight="1" x14ac:dyDescent="0.25">
      <c r="A1" s="75"/>
      <c r="B1" s="75"/>
      <c r="C1" s="75"/>
      <c r="D1" s="75"/>
      <c r="E1" s="75"/>
      <c r="F1" s="75"/>
      <c r="G1" s="75"/>
      <c r="H1" s="75"/>
      <c r="I1" s="76"/>
      <c r="J1" s="76"/>
      <c r="K1" s="54"/>
      <c r="L1" s="54"/>
    </row>
    <row r="2" spans="1:26" ht="35" customHeight="1" x14ac:dyDescent="0.25">
      <c r="A2" s="17" t="s">
        <v>74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26" ht="7" customHeight="1" x14ac:dyDescent="0.25">
      <c r="A3" s="19" t="s">
        <v>57</v>
      </c>
      <c r="B3" s="19"/>
      <c r="C3" s="20"/>
      <c r="D3" s="21"/>
      <c r="E3" s="22"/>
      <c r="F3" s="22"/>
      <c r="G3" s="20"/>
      <c r="H3" s="20"/>
      <c r="I3" s="20"/>
      <c r="J3" s="20"/>
      <c r="K3" s="20"/>
    </row>
    <row r="4" spans="1:26" ht="17" customHeight="1" x14ac:dyDescent="0.25">
      <c r="A4" s="19"/>
      <c r="B4" s="19"/>
      <c r="C4" s="23" t="s">
        <v>58</v>
      </c>
      <c r="D4" s="20"/>
      <c r="E4" s="20"/>
      <c r="F4" s="20"/>
      <c r="G4" s="20"/>
      <c r="H4" s="20"/>
      <c r="I4" s="20"/>
      <c r="J4" s="20"/>
      <c r="K4" s="20"/>
    </row>
    <row r="5" spans="1:26" ht="7" customHeight="1" x14ac:dyDescent="0.25">
      <c r="A5" s="19"/>
      <c r="B5" s="19"/>
      <c r="C5" s="20"/>
      <c r="D5" s="20"/>
      <c r="E5" s="20"/>
      <c r="F5" s="20"/>
      <c r="G5" s="20"/>
      <c r="H5" s="20"/>
      <c r="I5" s="20"/>
      <c r="J5" s="20"/>
      <c r="K5" s="20"/>
    </row>
    <row r="6" spans="1:26" ht="17" customHeight="1" x14ac:dyDescent="0.25">
      <c r="A6" s="19"/>
      <c r="B6" s="19"/>
      <c r="C6" s="4" t="s">
        <v>0</v>
      </c>
      <c r="D6" s="4"/>
      <c r="E6" s="4"/>
      <c r="F6" s="4"/>
      <c r="G6" s="4"/>
      <c r="H6" s="4"/>
      <c r="I6" s="4"/>
      <c r="J6" s="20"/>
      <c r="K6" s="20"/>
    </row>
    <row r="7" spans="1:26" ht="7" customHeight="1" x14ac:dyDescent="0.25">
      <c r="A7" s="19"/>
      <c r="B7" s="19"/>
      <c r="C7" s="26"/>
      <c r="D7" s="26"/>
      <c r="E7" s="26"/>
      <c r="F7" s="26"/>
      <c r="G7" s="26"/>
      <c r="H7" s="27"/>
      <c r="I7" s="20"/>
      <c r="J7" s="20"/>
      <c r="K7" s="20"/>
    </row>
    <row r="8" spans="1:26" ht="18" customHeight="1" x14ac:dyDescent="0.25">
      <c r="A8" s="56" t="s">
        <v>59</v>
      </c>
      <c r="B8" s="56"/>
      <c r="C8" s="56"/>
      <c r="D8" s="56"/>
      <c r="E8" s="56"/>
      <c r="F8" s="56"/>
      <c r="G8" s="56"/>
      <c r="H8" s="56"/>
      <c r="I8" s="56"/>
      <c r="J8" s="56"/>
      <c r="K8" s="57"/>
    </row>
    <row r="9" spans="1:26" ht="6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26" s="19" customFormat="1" ht="18" customHeight="1" x14ac:dyDescent="0.15">
      <c r="D10" s="59" t="s">
        <v>60</v>
      </c>
      <c r="E10" s="59"/>
      <c r="F10" s="59" t="s">
        <v>35</v>
      </c>
      <c r="H10" s="59" t="s">
        <v>34</v>
      </c>
      <c r="I10" s="35"/>
      <c r="J10" s="77" t="s">
        <v>56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s="19" customFormat="1" ht="18" customHeight="1" x14ac:dyDescent="0.15">
      <c r="D11" s="59" t="s">
        <v>61</v>
      </c>
      <c r="E11" s="59"/>
      <c r="F11" s="59" t="s">
        <v>61</v>
      </c>
      <c r="H11" s="59" t="s">
        <v>61</v>
      </c>
      <c r="I11" s="35"/>
      <c r="J11" s="35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s="19" customFormat="1" ht="7" customHeight="1" x14ac:dyDescent="0.15">
      <c r="I12" s="35"/>
      <c r="J12" s="35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s="19" customFormat="1" ht="18" customHeight="1" x14ac:dyDescent="0.15">
      <c r="A13" s="69"/>
      <c r="C13" s="60" t="s">
        <v>3</v>
      </c>
      <c r="D13" s="6"/>
      <c r="E13" s="19" t="s">
        <v>4</v>
      </c>
      <c r="F13" s="6"/>
      <c r="G13" s="19" t="s">
        <v>4</v>
      </c>
      <c r="H13" s="6"/>
      <c r="I13" s="19" t="s">
        <v>5</v>
      </c>
      <c r="J13" s="61">
        <f>SUM(0.5*(D13+F13)*H13)</f>
        <v>0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s="19" customFormat="1" ht="7" customHeight="1" x14ac:dyDescent="0.15">
      <c r="A14" s="69"/>
      <c r="C14" s="60"/>
      <c r="D14" s="61"/>
      <c r="F14" s="61"/>
      <c r="H14" s="61"/>
      <c r="J14" s="6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s="19" customFormat="1" ht="18" customHeight="1" x14ac:dyDescent="0.15">
      <c r="A15" s="69"/>
      <c r="C15" s="60" t="s">
        <v>6</v>
      </c>
      <c r="D15" s="6"/>
      <c r="E15" s="19" t="s">
        <v>4</v>
      </c>
      <c r="F15" s="6"/>
      <c r="G15" s="19" t="s">
        <v>4</v>
      </c>
      <c r="H15" s="6"/>
      <c r="I15" s="19" t="s">
        <v>7</v>
      </c>
      <c r="J15" s="61">
        <f>SUM(0.5*(D15+F15)*H15)</f>
        <v>0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s="19" customFormat="1" ht="7" customHeight="1" x14ac:dyDescent="0.15">
      <c r="A16" s="69"/>
      <c r="C16" s="60"/>
      <c r="D16" s="61"/>
      <c r="F16" s="61"/>
      <c r="H16" s="61"/>
      <c r="J16" s="61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s="19" customFormat="1" ht="18" customHeight="1" x14ac:dyDescent="0.15">
      <c r="B17" s="60"/>
      <c r="C17" s="60" t="s">
        <v>8</v>
      </c>
      <c r="D17" s="6"/>
      <c r="E17" s="19" t="s">
        <v>4</v>
      </c>
      <c r="F17" s="6"/>
      <c r="G17" s="19" t="s">
        <v>4</v>
      </c>
      <c r="H17" s="6"/>
      <c r="I17" s="19" t="s">
        <v>7</v>
      </c>
      <c r="J17" s="61">
        <f>SUM(0.5*(D17+F17)*H17)</f>
        <v>0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s="19" customFormat="1" ht="7" customHeight="1" x14ac:dyDescent="0.15">
      <c r="A18" s="69"/>
      <c r="C18" s="60"/>
      <c r="D18" s="61"/>
      <c r="F18" s="61"/>
      <c r="H18" s="61"/>
      <c r="J18" s="6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s="19" customFormat="1" ht="18" customHeight="1" x14ac:dyDescent="0.15">
      <c r="A19" s="69" t="s">
        <v>63</v>
      </c>
      <c r="C19" s="60" t="s">
        <v>9</v>
      </c>
      <c r="D19" s="6"/>
      <c r="E19" s="19" t="s">
        <v>4</v>
      </c>
      <c r="F19" s="6"/>
      <c r="G19" s="19" t="s">
        <v>4</v>
      </c>
      <c r="H19" s="6"/>
      <c r="I19" s="19" t="s">
        <v>7</v>
      </c>
      <c r="J19" s="61">
        <f>SUM(0.5*(D19+F19)*H19)</f>
        <v>0</v>
      </c>
      <c r="K19" s="32"/>
      <c r="L19" s="32"/>
      <c r="M19" s="32"/>
      <c r="N19" s="55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s="19" customFormat="1" ht="7" customHeight="1" x14ac:dyDescent="0.15">
      <c r="A20" s="69"/>
      <c r="C20" s="60"/>
      <c r="D20" s="61"/>
      <c r="F20" s="61"/>
      <c r="H20" s="61"/>
      <c r="J20" s="61"/>
      <c r="K20" s="32"/>
      <c r="L20" s="32"/>
      <c r="M20" s="32"/>
      <c r="N20" s="55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s="19" customFormat="1" ht="18" customHeight="1" x14ac:dyDescent="0.15">
      <c r="A21" s="69"/>
      <c r="C21" s="60" t="s">
        <v>10</v>
      </c>
      <c r="D21" s="6"/>
      <c r="E21" s="19" t="s">
        <v>4</v>
      </c>
      <c r="F21" s="6"/>
      <c r="G21" s="19" t="s">
        <v>4</v>
      </c>
      <c r="H21" s="6"/>
      <c r="I21" s="19" t="s">
        <v>7</v>
      </c>
      <c r="J21" s="61">
        <f>SUM(0.5*(D21+F21)*H21)</f>
        <v>0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s="19" customFormat="1" ht="7" customHeight="1" x14ac:dyDescent="0.15">
      <c r="C22" s="60"/>
      <c r="D22" s="61"/>
      <c r="F22" s="61"/>
      <c r="H22" s="61"/>
      <c r="J22" s="6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s="19" customFormat="1" ht="18" customHeight="1" x14ac:dyDescent="0.15">
      <c r="A23" s="78"/>
      <c r="B23" s="60"/>
      <c r="C23" s="60" t="s">
        <v>11</v>
      </c>
      <c r="D23" s="6"/>
      <c r="E23" s="19" t="s">
        <v>4</v>
      </c>
      <c r="F23" s="6"/>
      <c r="G23" s="19" t="s">
        <v>4</v>
      </c>
      <c r="H23" s="6"/>
      <c r="I23" s="19" t="s">
        <v>7</v>
      </c>
      <c r="J23" s="61">
        <f>SUM(0.5*(D23+F23)*H23)</f>
        <v>0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s="19" customFormat="1" ht="7" customHeight="1" x14ac:dyDescent="0.15">
      <c r="C24" s="60"/>
      <c r="D24" s="61"/>
      <c r="F24" s="61"/>
      <c r="H24" s="61"/>
      <c r="J24" s="61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19" customFormat="1" ht="18" customHeight="1" x14ac:dyDescent="0.15">
      <c r="A25" s="19" t="s">
        <v>64</v>
      </c>
      <c r="C25" s="60" t="s">
        <v>12</v>
      </c>
      <c r="D25" s="6"/>
      <c r="E25" s="19" t="s">
        <v>4</v>
      </c>
      <c r="F25" s="6"/>
      <c r="G25" s="19" t="s">
        <v>4</v>
      </c>
      <c r="H25" s="6"/>
      <c r="I25" s="19" t="s">
        <v>7</v>
      </c>
      <c r="J25" s="61">
        <f>SUM(0.5*(D25+F25)*H25)</f>
        <v>0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19" customFormat="1" ht="7" customHeight="1" x14ac:dyDescent="0.15">
      <c r="C26" s="60"/>
      <c r="D26" s="61"/>
      <c r="F26" s="61"/>
      <c r="H26" s="61"/>
      <c r="J26" s="61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19" customFormat="1" ht="18" customHeight="1" x14ac:dyDescent="0.15">
      <c r="C27" s="60" t="s">
        <v>13</v>
      </c>
      <c r="D27" s="6"/>
      <c r="E27" s="19" t="s">
        <v>4</v>
      </c>
      <c r="F27" s="6"/>
      <c r="G27" s="19" t="s">
        <v>4</v>
      </c>
      <c r="H27" s="6"/>
      <c r="I27" s="19" t="s">
        <v>7</v>
      </c>
      <c r="J27" s="61">
        <f>SUM(0.5*(D27+F27)*H27)</f>
        <v>0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19" customFormat="1" ht="7" customHeight="1" x14ac:dyDescent="0.15">
      <c r="C28" s="60"/>
      <c r="D28" s="61"/>
      <c r="F28" s="61"/>
      <c r="H28" s="61"/>
      <c r="J28" s="6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19" customFormat="1" ht="18" customHeight="1" x14ac:dyDescent="0.15">
      <c r="A29" s="79" t="s">
        <v>65</v>
      </c>
      <c r="C29" s="60" t="s">
        <v>14</v>
      </c>
      <c r="D29" s="6"/>
      <c r="E29" s="19" t="s">
        <v>4</v>
      </c>
      <c r="F29" s="6"/>
      <c r="G29" s="19" t="s">
        <v>4</v>
      </c>
      <c r="H29" s="6"/>
      <c r="I29" s="19" t="s">
        <v>7</v>
      </c>
      <c r="J29" s="61">
        <f>SUM(0.5*(D29+F29)*H29)</f>
        <v>0</v>
      </c>
      <c r="K29" s="32"/>
      <c r="L29" s="32"/>
      <c r="M29" s="32"/>
      <c r="N29" s="55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19" customFormat="1" ht="7" customHeight="1" x14ac:dyDescent="0.15">
      <c r="C30" s="60"/>
      <c r="D30" s="61"/>
      <c r="F30" s="61"/>
      <c r="H30" s="61"/>
      <c r="J30" s="61"/>
      <c r="K30" s="32"/>
      <c r="L30" s="32"/>
      <c r="M30" s="32"/>
      <c r="N30" s="55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19" customFormat="1" ht="18" customHeight="1" x14ac:dyDescent="0.15">
      <c r="C31" s="60" t="s">
        <v>15</v>
      </c>
      <c r="D31" s="6"/>
      <c r="E31" s="19" t="s">
        <v>4</v>
      </c>
      <c r="F31" s="6"/>
      <c r="G31" s="19" t="s">
        <v>4</v>
      </c>
      <c r="H31" s="6"/>
      <c r="I31" s="19" t="s">
        <v>7</v>
      </c>
      <c r="J31" s="61">
        <f>SUM(0.5*(D31+F31)*H31)</f>
        <v>0</v>
      </c>
      <c r="K31" s="32"/>
      <c r="L31" s="32"/>
      <c r="M31" s="32"/>
      <c r="N31" s="55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19" customFormat="1" ht="7" customHeight="1" x14ac:dyDescent="0.15">
      <c r="C32" s="60"/>
      <c r="D32" s="61"/>
      <c r="F32" s="61"/>
      <c r="H32" s="61"/>
      <c r="J32" s="61"/>
      <c r="K32" s="32"/>
      <c r="L32" s="32"/>
      <c r="M32" s="32"/>
      <c r="N32" s="55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7" s="19" customFormat="1" ht="18" customHeight="1" x14ac:dyDescent="0.15">
      <c r="A33" s="19" t="s">
        <v>63</v>
      </c>
      <c r="C33" s="60" t="s">
        <v>16</v>
      </c>
      <c r="D33" s="6"/>
      <c r="E33" s="19" t="s">
        <v>4</v>
      </c>
      <c r="F33" s="6"/>
      <c r="G33" s="19" t="s">
        <v>4</v>
      </c>
      <c r="H33" s="6"/>
      <c r="I33" s="19" t="s">
        <v>7</v>
      </c>
      <c r="J33" s="61">
        <f>SUM(0.5*(D33+F33)*H33)</f>
        <v>0</v>
      </c>
      <c r="K33" s="32"/>
      <c r="L33" s="32"/>
      <c r="M33" s="32"/>
      <c r="N33" s="55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7" s="19" customFormat="1" ht="7" customHeight="1" x14ac:dyDescent="0.15">
      <c r="C34" s="60"/>
      <c r="D34" s="61"/>
      <c r="F34" s="61"/>
      <c r="H34" s="61"/>
      <c r="J34" s="61"/>
      <c r="K34" s="32"/>
      <c r="L34" s="32"/>
      <c r="M34" s="32"/>
      <c r="N34" s="55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7" s="19" customFormat="1" ht="18" customHeight="1" x14ac:dyDescent="0.15">
      <c r="C35" s="60" t="s">
        <v>17</v>
      </c>
      <c r="D35" s="6"/>
      <c r="E35" s="19" t="s">
        <v>4</v>
      </c>
      <c r="F35" s="6"/>
      <c r="G35" s="19" t="s">
        <v>4</v>
      </c>
      <c r="H35" s="6"/>
      <c r="I35" s="19" t="s">
        <v>7</v>
      </c>
      <c r="J35" s="61">
        <f>SUM(0.5*(D35+F35)*H35)</f>
        <v>0</v>
      </c>
      <c r="K35" s="32"/>
      <c r="L35" s="32"/>
      <c r="M35" s="32"/>
      <c r="N35" s="55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7" s="19" customFormat="1" ht="7" customHeight="1" x14ac:dyDescent="0.15">
      <c r="C36" s="60"/>
      <c r="D36" s="61"/>
      <c r="F36" s="61"/>
      <c r="H36" s="61"/>
      <c r="J36" s="61"/>
      <c r="K36" s="32"/>
      <c r="L36" s="32"/>
      <c r="M36" s="32"/>
      <c r="N36" s="55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7" s="19" customFormat="1" ht="18" customHeight="1" x14ac:dyDescent="0.15">
      <c r="C37" s="60" t="s">
        <v>18</v>
      </c>
      <c r="D37" s="6"/>
      <c r="E37" s="19" t="s">
        <v>4</v>
      </c>
      <c r="F37" s="6"/>
      <c r="G37" s="19" t="s">
        <v>4</v>
      </c>
      <c r="H37" s="6"/>
      <c r="I37" s="19" t="s">
        <v>7</v>
      </c>
      <c r="J37" s="61">
        <f>SUM(0.5*(D37+F37)*H37)</f>
        <v>0</v>
      </c>
      <c r="K37" s="32"/>
      <c r="L37" s="32"/>
      <c r="M37" s="32"/>
      <c r="N37" s="55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7" s="19" customFormat="1" ht="7" customHeight="1" x14ac:dyDescent="0.15">
      <c r="C38" s="60"/>
      <c r="D38" s="61"/>
      <c r="F38" s="61"/>
      <c r="H38" s="61"/>
      <c r="J38" s="61"/>
      <c r="K38" s="32"/>
      <c r="L38" s="32"/>
      <c r="M38" s="32"/>
      <c r="N38" s="55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7" s="19" customFormat="1" ht="18" customHeight="1" x14ac:dyDescent="0.15">
      <c r="C39" s="60" t="s">
        <v>19</v>
      </c>
      <c r="D39" s="6"/>
      <c r="E39" s="19" t="s">
        <v>4</v>
      </c>
      <c r="F39" s="6"/>
      <c r="G39" s="19" t="s">
        <v>4</v>
      </c>
      <c r="H39" s="6"/>
      <c r="I39" s="19" t="s">
        <v>7</v>
      </c>
      <c r="J39" s="61">
        <f>SUM(0.5*(D39+F39)*H39)</f>
        <v>0</v>
      </c>
      <c r="K39" s="32"/>
      <c r="L39" s="32"/>
      <c r="M39" s="32"/>
      <c r="N39" s="55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7" s="19" customFormat="1" ht="18" customHeight="1" x14ac:dyDescent="0.15">
      <c r="C40" s="60"/>
      <c r="D40" s="62"/>
      <c r="E40" s="63"/>
      <c r="F40" s="62"/>
      <c r="G40" s="63"/>
      <c r="H40" s="62"/>
      <c r="J40" s="61"/>
      <c r="K40" s="32"/>
      <c r="L40" s="32"/>
      <c r="M40" s="32"/>
      <c r="N40" s="55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7" s="19" customFormat="1" ht="7" customHeight="1" thickBot="1" x14ac:dyDescent="0.2">
      <c r="I41" s="35"/>
      <c r="J41" s="35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5"/>
    </row>
    <row r="42" spans="1:27" s="19" customFormat="1" ht="7" customHeight="1" thickTop="1" x14ac:dyDescent="0.15">
      <c r="C42" s="64"/>
      <c r="D42" s="66"/>
      <c r="E42" s="66"/>
      <c r="F42" s="66"/>
      <c r="G42" s="66"/>
      <c r="H42" s="66"/>
      <c r="I42" s="66"/>
      <c r="J42" s="66"/>
      <c r="K42" s="67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5"/>
    </row>
    <row r="43" spans="1:27" s="19" customFormat="1" ht="18" customHeight="1" x14ac:dyDescent="0.15">
      <c r="C43" s="80" t="s">
        <v>21</v>
      </c>
      <c r="D43" s="69"/>
      <c r="E43" s="69"/>
      <c r="F43" s="69"/>
      <c r="G43" s="69"/>
      <c r="H43" s="69" t="s">
        <v>22</v>
      </c>
      <c r="I43" s="69"/>
      <c r="J43" s="81">
        <f>SUM(J13:J39)</f>
        <v>0</v>
      </c>
      <c r="K43" s="82"/>
      <c r="L43" s="32"/>
      <c r="M43" s="32"/>
      <c r="N43" s="32"/>
      <c r="O43" s="32"/>
      <c r="P43" s="32"/>
      <c r="Q43" s="32"/>
      <c r="R43" s="32"/>
      <c r="S43" s="32"/>
      <c r="T43" s="32"/>
      <c r="U43" s="32">
        <f>(J43*J45%)</f>
        <v>0</v>
      </c>
      <c r="V43" s="32"/>
      <c r="W43" s="32">
        <f>J43+U43</f>
        <v>0</v>
      </c>
      <c r="X43" s="32"/>
      <c r="Y43" s="32"/>
      <c r="Z43" s="32"/>
      <c r="AA43" s="35"/>
    </row>
    <row r="44" spans="1:27" s="19" customFormat="1" ht="7" customHeight="1" x14ac:dyDescent="0.15">
      <c r="C44" s="80"/>
      <c r="D44" s="69"/>
      <c r="E44" s="69"/>
      <c r="F44" s="69"/>
      <c r="G44" s="69"/>
      <c r="H44" s="69"/>
      <c r="I44" s="69"/>
      <c r="J44" s="69"/>
      <c r="K44" s="8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5"/>
    </row>
    <row r="45" spans="1:27" s="19" customFormat="1" ht="18" customHeight="1" x14ac:dyDescent="0.15">
      <c r="A45" s="69"/>
      <c r="B45" s="69"/>
      <c r="C45" s="80" t="s">
        <v>23</v>
      </c>
      <c r="D45" s="69"/>
      <c r="E45" s="69"/>
      <c r="F45" s="69"/>
      <c r="G45" s="69"/>
      <c r="H45" s="69" t="s">
        <v>24</v>
      </c>
      <c r="I45" s="69"/>
      <c r="J45" s="2">
        <v>10</v>
      </c>
      <c r="K45" s="82"/>
      <c r="L45" s="37">
        <f>(J43*J45)/100</f>
        <v>0</v>
      </c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5"/>
    </row>
    <row r="46" spans="1:27" s="19" customFormat="1" ht="7" customHeight="1" x14ac:dyDescent="0.15">
      <c r="A46" s="69"/>
      <c r="B46" s="69"/>
      <c r="C46" s="80"/>
      <c r="D46" s="69"/>
      <c r="E46" s="69"/>
      <c r="F46" s="69"/>
      <c r="G46" s="69"/>
      <c r="H46" s="69"/>
      <c r="I46" s="69"/>
      <c r="J46" s="83"/>
      <c r="K46" s="82"/>
      <c r="L46" s="37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5"/>
    </row>
    <row r="47" spans="1:27" s="19" customFormat="1" ht="18" customHeight="1" x14ac:dyDescent="0.15">
      <c r="A47" s="69"/>
      <c r="B47" s="69"/>
      <c r="C47" s="80" t="s">
        <v>25</v>
      </c>
      <c r="D47" s="69"/>
      <c r="E47" s="69"/>
      <c r="F47" s="69"/>
      <c r="G47" s="69"/>
      <c r="H47" s="69" t="s">
        <v>22</v>
      </c>
      <c r="I47" s="69"/>
      <c r="J47" s="84">
        <f>J43+L45</f>
        <v>0</v>
      </c>
      <c r="K47" s="85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5"/>
    </row>
    <row r="48" spans="1:27" s="19" customFormat="1" ht="7" customHeight="1" x14ac:dyDescent="0.15">
      <c r="A48" s="69"/>
      <c r="B48" s="69"/>
      <c r="C48" s="80"/>
      <c r="D48" s="69"/>
      <c r="E48" s="69"/>
      <c r="F48" s="69"/>
      <c r="G48" s="69"/>
      <c r="H48" s="69"/>
      <c r="I48" s="69"/>
      <c r="J48" s="86"/>
      <c r="K48" s="85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5"/>
    </row>
    <row r="49" spans="1:27" ht="18" customHeight="1" x14ac:dyDescent="0.25">
      <c r="A49" s="51"/>
      <c r="B49" s="51"/>
      <c r="C49" s="80" t="s">
        <v>26</v>
      </c>
      <c r="D49" s="51"/>
      <c r="E49" s="51"/>
      <c r="F49" s="51"/>
      <c r="G49" s="51"/>
      <c r="H49" s="69" t="s">
        <v>27</v>
      </c>
      <c r="I49" s="69"/>
      <c r="J49" s="1">
        <v>90</v>
      </c>
      <c r="K49" s="87"/>
      <c r="S49" s="16">
        <f>J49/1000</f>
        <v>0.09</v>
      </c>
      <c r="AA49" s="15"/>
    </row>
    <row r="50" spans="1:27" ht="7" customHeight="1" thickBot="1" x14ac:dyDescent="0.3">
      <c r="A50" s="51"/>
      <c r="B50" s="51"/>
      <c r="C50" s="80"/>
      <c r="D50" s="51"/>
      <c r="E50" s="51"/>
      <c r="F50" s="51"/>
      <c r="G50" s="51"/>
      <c r="H50" s="69"/>
      <c r="I50" s="69"/>
      <c r="J50" s="69"/>
      <c r="K50" s="87"/>
      <c r="AA50" s="15"/>
    </row>
    <row r="51" spans="1:27" ht="18" customHeight="1" thickTop="1" thickBot="1" x14ac:dyDescent="0.3">
      <c r="A51" s="51"/>
      <c r="B51" s="51"/>
      <c r="C51" s="88" t="s">
        <v>28</v>
      </c>
      <c r="D51" s="51"/>
      <c r="E51" s="51"/>
      <c r="F51" s="51"/>
      <c r="G51" s="51"/>
      <c r="H51" s="89" t="s">
        <v>72</v>
      </c>
      <c r="I51" s="69"/>
      <c r="J51" s="90">
        <f>W43/S49</f>
        <v>0</v>
      </c>
      <c r="K51" s="91"/>
      <c r="L51" s="40"/>
      <c r="M51" s="32"/>
      <c r="AA51" s="15"/>
    </row>
    <row r="52" spans="1:27" ht="7" customHeight="1" thickTop="1" thickBot="1" x14ac:dyDescent="0.3">
      <c r="A52" s="51"/>
      <c r="B52" s="51"/>
      <c r="C52" s="72"/>
      <c r="D52" s="73"/>
      <c r="E52" s="73"/>
      <c r="F52" s="73"/>
      <c r="G52" s="73"/>
      <c r="H52" s="73"/>
      <c r="I52" s="73"/>
      <c r="J52" s="73"/>
      <c r="K52" s="74"/>
    </row>
    <row r="53" spans="1:27" ht="18" customHeight="1" thickTop="1" x14ac:dyDescent="0.25"/>
  </sheetData>
  <sheetProtection sheet="1" objects="1" scenarios="1" selectLockedCells="1"/>
  <mergeCells count="3">
    <mergeCell ref="A2:J2"/>
    <mergeCell ref="C6:I6"/>
    <mergeCell ref="A8:J8"/>
  </mergeCells>
  <pageMargins left="0.23622047244094491" right="0.23622047244094491" top="0.19685039370078741" bottom="0.19685039370078741" header="0" footer="0"/>
  <pageSetup paperSize="9" scale="46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A322-D661-1848-84CD-5EB8E78BA993}">
  <dimension ref="A1:Z43"/>
  <sheetViews>
    <sheetView showGridLines="0" showRuler="0" zoomScale="134" zoomScaleNormal="134" zoomScalePageLayoutView="135" workbookViewId="0">
      <selection activeCell="C9" sqref="C9"/>
    </sheetView>
  </sheetViews>
  <sheetFormatPr baseColWidth="10" defaultRowHeight="17" customHeight="1" x14ac:dyDescent="0.25"/>
  <cols>
    <col min="1" max="1" width="12.6640625" style="14" customWidth="1"/>
    <col min="2" max="2" width="24.1640625" style="14" customWidth="1"/>
    <col min="3" max="3" width="10.83203125" style="14" customWidth="1"/>
    <col min="4" max="4" width="3.1640625" style="14" customWidth="1"/>
    <col min="5" max="5" width="10.83203125" style="14" customWidth="1"/>
    <col min="6" max="6" width="3.1640625" style="14" customWidth="1"/>
    <col min="7" max="7" width="10.83203125" style="14" customWidth="1"/>
    <col min="8" max="8" width="4.6640625" style="15" customWidth="1"/>
    <col min="9" max="9" width="14.6640625" style="15" customWidth="1"/>
    <col min="10" max="10" width="3.5" style="16" customWidth="1"/>
    <col min="11" max="11" width="3.83203125" style="16" customWidth="1"/>
    <col min="12" max="12" width="7" style="16" customWidth="1"/>
    <col min="13" max="14" width="10" style="16" customWidth="1"/>
    <col min="15" max="15" width="3.83203125" style="16" customWidth="1"/>
    <col min="16" max="16" width="14" style="16" customWidth="1"/>
    <col min="17" max="17" width="4.6640625" style="16" customWidth="1"/>
    <col min="18" max="18" width="10.83203125" style="16"/>
    <col min="19" max="19" width="3.83203125" style="16" customWidth="1"/>
    <col min="20" max="20" width="10.83203125" style="16"/>
    <col min="21" max="21" width="3.83203125" style="16" customWidth="1"/>
    <col min="22" max="25" width="10.83203125" style="16"/>
    <col min="26" max="16384" width="10.83203125" style="14"/>
  </cols>
  <sheetData>
    <row r="1" spans="1:26" ht="134" customHeight="1" x14ac:dyDescent="0.25">
      <c r="A1" s="52"/>
      <c r="B1" s="52"/>
      <c r="C1" s="52"/>
      <c r="D1" s="52"/>
      <c r="E1" s="52"/>
      <c r="F1" s="52"/>
      <c r="G1" s="52"/>
      <c r="H1" s="53"/>
      <c r="I1" s="53"/>
      <c r="J1" s="54"/>
      <c r="K1" s="54"/>
    </row>
    <row r="2" spans="1:26" ht="35" customHeight="1" x14ac:dyDescent="0.25">
      <c r="A2" s="17" t="s">
        <v>67</v>
      </c>
      <c r="B2" s="17"/>
      <c r="C2" s="17"/>
      <c r="D2" s="17"/>
      <c r="E2" s="17"/>
      <c r="F2" s="17"/>
      <c r="G2" s="17"/>
      <c r="H2" s="17"/>
      <c r="I2" s="17"/>
      <c r="J2" s="18"/>
    </row>
    <row r="3" spans="1:26" s="19" customFormat="1" ht="7" customHeight="1" x14ac:dyDescent="0.15">
      <c r="H3" s="35"/>
      <c r="I3" s="35"/>
      <c r="J3" s="32"/>
      <c r="K3" s="32"/>
      <c r="L3" s="32"/>
      <c r="M3" s="55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6" ht="18" customHeight="1" x14ac:dyDescent="0.25">
      <c r="A4" s="56" t="s">
        <v>92</v>
      </c>
      <c r="B4" s="56"/>
      <c r="C4" s="56"/>
      <c r="D4" s="56"/>
      <c r="E4" s="56"/>
      <c r="F4" s="56"/>
      <c r="G4" s="56"/>
      <c r="H4" s="56"/>
      <c r="I4" s="56"/>
      <c r="J4" s="57"/>
      <c r="K4" s="57"/>
      <c r="Z4" s="16"/>
    </row>
    <row r="5" spans="1:26" ht="18" customHeight="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7"/>
      <c r="Z5" s="16"/>
    </row>
    <row r="6" spans="1:26" s="19" customFormat="1" ht="17" customHeight="1" x14ac:dyDescent="0.15">
      <c r="C6" s="59" t="s">
        <v>1</v>
      </c>
      <c r="D6" s="59"/>
      <c r="E6" s="59" t="s">
        <v>2</v>
      </c>
      <c r="F6" s="59"/>
      <c r="G6" s="59" t="s">
        <v>56</v>
      </c>
      <c r="H6" s="35"/>
      <c r="I6" s="35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6" s="19" customFormat="1" ht="17" customHeight="1" x14ac:dyDescent="0.15">
      <c r="C7" s="59" t="s">
        <v>61</v>
      </c>
      <c r="D7" s="59"/>
      <c r="E7" s="59" t="s">
        <v>61</v>
      </c>
      <c r="F7" s="59"/>
      <c r="G7" s="59"/>
      <c r="H7" s="35"/>
      <c r="I7" s="35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6" s="19" customFormat="1" ht="7" customHeight="1" x14ac:dyDescent="0.15">
      <c r="H8" s="35"/>
      <c r="I8" s="35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6" s="19" customFormat="1" ht="17" customHeight="1" x14ac:dyDescent="0.15">
      <c r="B9" s="60" t="s">
        <v>36</v>
      </c>
      <c r="C9" s="6"/>
      <c r="D9" s="19" t="s">
        <v>4</v>
      </c>
      <c r="E9" s="6"/>
      <c r="F9" s="19" t="s">
        <v>5</v>
      </c>
      <c r="G9" s="19">
        <f>(C9*E9)/1</f>
        <v>0</v>
      </c>
      <c r="H9" s="35"/>
      <c r="I9" s="35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6" s="19" customFormat="1" ht="7" customHeight="1" x14ac:dyDescent="0.15">
      <c r="B10" s="60"/>
      <c r="C10" s="61"/>
      <c r="E10" s="61"/>
      <c r="H10" s="35"/>
      <c r="I10" s="35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6" s="19" customFormat="1" ht="17" customHeight="1" x14ac:dyDescent="0.15">
      <c r="B11" s="60" t="s">
        <v>39</v>
      </c>
      <c r="C11" s="6"/>
      <c r="D11" s="19" t="s">
        <v>4</v>
      </c>
      <c r="E11" s="6"/>
      <c r="F11" s="19" t="s">
        <v>7</v>
      </c>
      <c r="G11" s="19">
        <f>(C11*E11)/1</f>
        <v>0</v>
      </c>
      <c r="H11" s="35"/>
      <c r="I11" s="35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6" s="19" customFormat="1" ht="7" customHeight="1" x14ac:dyDescent="0.15">
      <c r="B12" s="60"/>
      <c r="C12" s="61"/>
      <c r="E12" s="61"/>
      <c r="H12" s="35"/>
      <c r="I12" s="35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6" s="19" customFormat="1" ht="17" customHeight="1" x14ac:dyDescent="0.15">
      <c r="B13" s="60" t="s">
        <v>40</v>
      </c>
      <c r="C13" s="6"/>
      <c r="D13" s="19" t="s">
        <v>4</v>
      </c>
      <c r="E13" s="6"/>
      <c r="F13" s="19" t="s">
        <v>7</v>
      </c>
      <c r="G13" s="19">
        <f>(C13*E13)/1</f>
        <v>0</v>
      </c>
      <c r="H13" s="35"/>
      <c r="I13" s="35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6" s="19" customFormat="1" ht="7" customHeight="1" x14ac:dyDescent="0.15">
      <c r="B14" s="60"/>
      <c r="C14" s="61"/>
      <c r="E14" s="61"/>
      <c r="H14" s="35"/>
      <c r="I14" s="35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6" s="19" customFormat="1" ht="17" customHeight="1" x14ac:dyDescent="0.15">
      <c r="B15" s="60" t="s">
        <v>41</v>
      </c>
      <c r="C15" s="6"/>
      <c r="D15" s="19" t="s">
        <v>4</v>
      </c>
      <c r="E15" s="6"/>
      <c r="F15" s="19" t="s">
        <v>7</v>
      </c>
      <c r="G15" s="19">
        <f>(C15*E15)/1</f>
        <v>0</v>
      </c>
      <c r="H15" s="35"/>
      <c r="I15" s="35"/>
      <c r="J15" s="32"/>
      <c r="K15" s="32"/>
      <c r="L15" s="32"/>
      <c r="M15" s="55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6" s="19" customFormat="1" ht="7" customHeight="1" x14ac:dyDescent="0.15">
      <c r="B16" s="60"/>
      <c r="C16" s="61"/>
      <c r="E16" s="61"/>
      <c r="H16" s="35"/>
      <c r="I16" s="35"/>
      <c r="J16" s="32"/>
      <c r="K16" s="32"/>
      <c r="L16" s="32"/>
      <c r="M16" s="55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2:25" s="19" customFormat="1" ht="17" customHeight="1" x14ac:dyDescent="0.15">
      <c r="B17" s="60" t="s">
        <v>42</v>
      </c>
      <c r="C17" s="6"/>
      <c r="D17" s="19" t="s">
        <v>4</v>
      </c>
      <c r="E17" s="6"/>
      <c r="F17" s="19" t="s">
        <v>7</v>
      </c>
      <c r="G17" s="19">
        <f>(C17*E17)/1</f>
        <v>0</v>
      </c>
      <c r="H17" s="35"/>
      <c r="I17" s="35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2:25" s="19" customFormat="1" ht="7" customHeight="1" x14ac:dyDescent="0.15">
      <c r="B18" s="60"/>
      <c r="C18" s="61"/>
      <c r="E18" s="61"/>
      <c r="H18" s="35"/>
      <c r="I18" s="35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2:25" s="19" customFormat="1" ht="17" customHeight="1" x14ac:dyDescent="0.15">
      <c r="B19" s="60" t="s">
        <v>43</v>
      </c>
      <c r="C19" s="6"/>
      <c r="D19" s="19" t="s">
        <v>4</v>
      </c>
      <c r="E19" s="6"/>
      <c r="F19" s="19" t="s">
        <v>7</v>
      </c>
      <c r="G19" s="19">
        <f>(C19*E19)/1</f>
        <v>0</v>
      </c>
      <c r="H19" s="35"/>
      <c r="I19" s="35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2:25" s="19" customFormat="1" ht="7" customHeight="1" x14ac:dyDescent="0.15">
      <c r="B20" s="60"/>
      <c r="C20" s="61"/>
      <c r="E20" s="61"/>
      <c r="H20" s="35"/>
      <c r="I20" s="35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2:25" s="19" customFormat="1" ht="17" customHeight="1" x14ac:dyDescent="0.15">
      <c r="B21" s="60" t="s">
        <v>44</v>
      </c>
      <c r="C21" s="6"/>
      <c r="D21" s="19" t="s">
        <v>4</v>
      </c>
      <c r="E21" s="6"/>
      <c r="F21" s="19" t="s">
        <v>7</v>
      </c>
      <c r="G21" s="19">
        <f>(C21*E21)/1</f>
        <v>0</v>
      </c>
      <c r="H21" s="35"/>
      <c r="I21" s="35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2:25" s="19" customFormat="1" ht="7" customHeight="1" x14ac:dyDescent="0.15">
      <c r="B22" s="60"/>
      <c r="C22" s="61"/>
      <c r="E22" s="61"/>
      <c r="H22" s="35"/>
      <c r="I22" s="35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2:25" s="19" customFormat="1" ht="17" customHeight="1" x14ac:dyDescent="0.15">
      <c r="B23" s="60" t="s">
        <v>45</v>
      </c>
      <c r="C23" s="6"/>
      <c r="D23" s="19" t="s">
        <v>4</v>
      </c>
      <c r="E23" s="6"/>
      <c r="F23" s="19" t="s">
        <v>7</v>
      </c>
      <c r="G23" s="19">
        <f>(C23*E23)/1</f>
        <v>0</v>
      </c>
      <c r="H23" s="35"/>
      <c r="I23" s="35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s="19" customFormat="1" ht="7" customHeight="1" x14ac:dyDescent="0.15">
      <c r="B24" s="60"/>
      <c r="C24" s="61"/>
      <c r="E24" s="61"/>
      <c r="H24" s="35"/>
      <c r="I24" s="35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s="19" customFormat="1" ht="17" customHeight="1" x14ac:dyDescent="0.15">
      <c r="B25" s="60" t="s">
        <v>46</v>
      </c>
      <c r="C25" s="6"/>
      <c r="D25" s="19" t="s">
        <v>4</v>
      </c>
      <c r="E25" s="6"/>
      <c r="F25" s="19" t="s">
        <v>7</v>
      </c>
      <c r="G25" s="19">
        <f>(C25*E25)/1</f>
        <v>0</v>
      </c>
      <c r="H25" s="35"/>
      <c r="I25" s="35"/>
      <c r="J25" s="32"/>
      <c r="K25" s="32"/>
      <c r="L25" s="32"/>
      <c r="M25" s="55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5" s="19" customFormat="1" ht="7" customHeight="1" x14ac:dyDescent="0.15">
      <c r="B26" s="60"/>
      <c r="C26" s="61"/>
      <c r="E26" s="61"/>
      <c r="H26" s="35"/>
      <c r="I26" s="35"/>
      <c r="J26" s="32"/>
      <c r="K26" s="32"/>
      <c r="L26" s="32"/>
      <c r="M26" s="55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2:25" s="19" customFormat="1" ht="17" customHeight="1" x14ac:dyDescent="0.15">
      <c r="B27" s="60" t="s">
        <v>47</v>
      </c>
      <c r="C27" s="6"/>
      <c r="D27" s="19" t="s">
        <v>4</v>
      </c>
      <c r="E27" s="6"/>
      <c r="F27" s="19" t="s">
        <v>7</v>
      </c>
      <c r="G27" s="19">
        <f>(C27*E27)/1</f>
        <v>0</v>
      </c>
      <c r="H27" s="35"/>
      <c r="I27" s="35"/>
      <c r="J27" s="32"/>
      <c r="K27" s="32"/>
      <c r="L27" s="32"/>
      <c r="M27" s="55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2:25" s="19" customFormat="1" ht="7" customHeight="1" x14ac:dyDescent="0.15">
      <c r="B28" s="60"/>
      <c r="C28" s="61"/>
      <c r="E28" s="61"/>
      <c r="H28" s="35"/>
      <c r="I28" s="35"/>
      <c r="J28" s="32"/>
      <c r="K28" s="32"/>
      <c r="L28" s="32"/>
      <c r="M28" s="55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2:25" s="19" customFormat="1" ht="17" customHeight="1" x14ac:dyDescent="0.15">
      <c r="B29" s="60" t="s">
        <v>48</v>
      </c>
      <c r="C29" s="6"/>
      <c r="D29" s="19" t="s">
        <v>4</v>
      </c>
      <c r="E29" s="6"/>
      <c r="F29" s="19" t="s">
        <v>7</v>
      </c>
      <c r="G29" s="19">
        <f>(C29*E29)/1</f>
        <v>0</v>
      </c>
      <c r="H29" s="35"/>
      <c r="I29" s="35"/>
      <c r="J29" s="32"/>
      <c r="K29" s="32"/>
      <c r="L29" s="32"/>
      <c r="M29" s="55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2:25" s="19" customFormat="1" ht="7" customHeight="1" x14ac:dyDescent="0.15">
      <c r="B30" s="60"/>
      <c r="C30" s="61"/>
      <c r="E30" s="61"/>
      <c r="H30" s="35"/>
      <c r="I30" s="35"/>
      <c r="J30" s="32"/>
      <c r="K30" s="32"/>
      <c r="L30" s="32"/>
      <c r="M30" s="55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2:25" s="19" customFormat="1" ht="17" customHeight="1" x14ac:dyDescent="0.15">
      <c r="B31" s="60" t="s">
        <v>49</v>
      </c>
      <c r="C31" s="6"/>
      <c r="D31" s="19" t="s">
        <v>4</v>
      </c>
      <c r="E31" s="6"/>
      <c r="F31" s="19" t="s">
        <v>7</v>
      </c>
      <c r="G31" s="19">
        <f>(C31*E31)/1</f>
        <v>0</v>
      </c>
      <c r="H31" s="35"/>
      <c r="I31" s="35"/>
      <c r="J31" s="32"/>
      <c r="K31" s="32"/>
      <c r="L31" s="32"/>
      <c r="M31" s="55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2:25" s="19" customFormat="1" ht="7" customHeight="1" x14ac:dyDescent="0.15">
      <c r="B32" s="60"/>
      <c r="C32" s="61"/>
      <c r="E32" s="61"/>
      <c r="H32" s="35"/>
      <c r="I32" s="35"/>
      <c r="J32" s="32"/>
      <c r="K32" s="32"/>
      <c r="L32" s="32"/>
      <c r="M32" s="55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2:26" s="19" customFormat="1" ht="17" customHeight="1" x14ac:dyDescent="0.15">
      <c r="B33" s="60" t="s">
        <v>50</v>
      </c>
      <c r="C33" s="6"/>
      <c r="D33" s="19" t="s">
        <v>4</v>
      </c>
      <c r="E33" s="6"/>
      <c r="F33" s="19" t="s">
        <v>7</v>
      </c>
      <c r="G33" s="19">
        <f>(C33*E33)/1</f>
        <v>0</v>
      </c>
      <c r="H33" s="35"/>
      <c r="I33" s="35"/>
      <c r="J33" s="32"/>
      <c r="K33" s="32"/>
      <c r="L33" s="32"/>
      <c r="M33" s="55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2:26" s="19" customFormat="1" ht="7" customHeight="1" x14ac:dyDescent="0.15">
      <c r="B34" s="60"/>
      <c r="C34" s="61"/>
      <c r="E34" s="61"/>
      <c r="H34" s="35"/>
      <c r="I34" s="35"/>
      <c r="J34" s="32"/>
      <c r="K34" s="32"/>
      <c r="L34" s="32"/>
      <c r="M34" s="55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2:26" s="19" customFormat="1" ht="17" customHeight="1" x14ac:dyDescent="0.25">
      <c r="B35" s="60" t="s">
        <v>51</v>
      </c>
      <c r="C35" s="6"/>
      <c r="D35" s="19" t="s">
        <v>4</v>
      </c>
      <c r="E35" s="6"/>
      <c r="F35" s="19" t="s">
        <v>7</v>
      </c>
      <c r="G35" s="19">
        <f>(C35*E35)/1</f>
        <v>0</v>
      </c>
      <c r="H35" s="35"/>
      <c r="I35" s="15"/>
      <c r="J35" s="32"/>
      <c r="K35" s="32"/>
      <c r="L35" s="32"/>
      <c r="M35" s="55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2:26" s="19" customFormat="1" ht="7" customHeight="1" x14ac:dyDescent="0.25">
      <c r="B36" s="60"/>
      <c r="C36" s="61"/>
      <c r="E36" s="61"/>
      <c r="H36" s="35"/>
      <c r="I36" s="15"/>
      <c r="J36" s="32"/>
      <c r="K36" s="32"/>
      <c r="L36" s="32"/>
      <c r="M36" s="55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6" s="19" customFormat="1" ht="17" customHeight="1" x14ac:dyDescent="0.25">
      <c r="B37" s="60" t="s">
        <v>52</v>
      </c>
      <c r="C37" s="6"/>
      <c r="D37" s="19" t="s">
        <v>4</v>
      </c>
      <c r="E37" s="6"/>
      <c r="F37" s="19" t="s">
        <v>7</v>
      </c>
      <c r="G37" s="19">
        <f>(C37*E37)/1</f>
        <v>0</v>
      </c>
      <c r="H37" s="35"/>
      <c r="I37" s="15"/>
      <c r="J37" s="32"/>
      <c r="K37" s="32"/>
      <c r="L37" s="32"/>
      <c r="M37" s="55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6" s="19" customFormat="1" ht="7" customHeight="1" x14ac:dyDescent="0.25">
      <c r="B38" s="60"/>
      <c r="C38" s="61"/>
      <c r="E38" s="61"/>
      <c r="H38" s="35"/>
      <c r="I38" s="15"/>
      <c r="J38" s="32"/>
      <c r="K38" s="32"/>
      <c r="L38" s="32"/>
      <c r="M38" s="55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6" s="19" customFormat="1" ht="7" customHeight="1" thickBot="1" x14ac:dyDescent="0.3">
      <c r="B39" s="60"/>
      <c r="C39" s="62"/>
      <c r="D39" s="63"/>
      <c r="E39" s="62"/>
      <c r="H39" s="35"/>
      <c r="I39" s="15"/>
      <c r="J39" s="32"/>
      <c r="K39" s="32"/>
      <c r="L39" s="32"/>
      <c r="M39" s="55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2:26" s="19" customFormat="1" ht="7" customHeight="1" thickTop="1" thickBot="1" x14ac:dyDescent="0.2">
      <c r="B40" s="64"/>
      <c r="C40" s="65"/>
      <c r="D40" s="65"/>
      <c r="E40" s="65"/>
      <c r="F40" s="66"/>
      <c r="G40" s="66"/>
      <c r="H40" s="67"/>
      <c r="I40" s="35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5"/>
    </row>
    <row r="41" spans="2:26" s="19" customFormat="1" ht="17" customHeight="1" thickTop="1" thickBot="1" x14ac:dyDescent="0.2">
      <c r="B41" s="68" t="s">
        <v>38</v>
      </c>
      <c r="C41" s="69"/>
      <c r="D41" s="69"/>
      <c r="E41" s="69"/>
      <c r="F41" s="69"/>
      <c r="G41" s="70">
        <f>SUM(G9:G38)</f>
        <v>0</v>
      </c>
      <c r="H41" s="71" t="s">
        <v>37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 t="e">
        <f>(G41*#REF!%)</f>
        <v>#REF!</v>
      </c>
      <c r="U41" s="32"/>
      <c r="V41" s="32" t="e">
        <f>G41+T41</f>
        <v>#REF!</v>
      </c>
      <c r="W41" s="32"/>
      <c r="X41" s="32"/>
      <c r="Y41" s="32"/>
      <c r="Z41" s="35"/>
    </row>
    <row r="42" spans="2:26" ht="7" customHeight="1" thickTop="1" thickBot="1" x14ac:dyDescent="0.3">
      <c r="B42" s="72"/>
      <c r="C42" s="73"/>
      <c r="D42" s="73"/>
      <c r="E42" s="73"/>
      <c r="F42" s="73"/>
      <c r="G42" s="73"/>
      <c r="H42" s="74"/>
    </row>
    <row r="43" spans="2:26" ht="17" customHeight="1" thickTop="1" x14ac:dyDescent="0.25">
      <c r="B43" s="51"/>
      <c r="C43" s="51"/>
      <c r="D43" s="51"/>
      <c r="E43" s="51"/>
      <c r="F43" s="51"/>
      <c r="G43" s="51"/>
      <c r="H43" s="47"/>
    </row>
  </sheetData>
  <sheetProtection sheet="1" objects="1" scenarios="1" selectLockedCells="1"/>
  <mergeCells count="2">
    <mergeCell ref="A2:I2"/>
    <mergeCell ref="A4:I4"/>
  </mergeCells>
  <phoneticPr fontId="10" type="noConversion"/>
  <pageMargins left="0.23622047244094491" right="0.23622047244094491" top="0.19685039370078741" bottom="0.19685039370078741" header="0" footer="0"/>
  <pageSetup paperSize="9" scale="46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5704-9158-0B48-9E9A-49D026025245}">
  <dimension ref="A1:AA30"/>
  <sheetViews>
    <sheetView showGridLines="0" showRuler="0" zoomScale="134" zoomScaleNormal="134" zoomScalePageLayoutView="135" workbookViewId="0">
      <selection activeCell="B6" sqref="B6:D6"/>
    </sheetView>
  </sheetViews>
  <sheetFormatPr baseColWidth="10" defaultRowHeight="24" customHeight="1" x14ac:dyDescent="0.25"/>
  <cols>
    <col min="1" max="1" width="12.5" style="14" customWidth="1"/>
    <col min="2" max="2" width="32" style="14" customWidth="1"/>
    <col min="3" max="3" width="16" style="14" customWidth="1"/>
    <col min="4" max="4" width="14.6640625" style="14" customWidth="1"/>
    <col min="5" max="5" width="11.1640625" style="14" customWidth="1"/>
    <col min="6" max="6" width="8.6640625" style="14" customWidth="1"/>
    <col min="7" max="7" width="3.1640625" style="14" customWidth="1"/>
    <col min="8" max="8" width="10.83203125" style="14" customWidth="1"/>
    <col min="9" max="9" width="4.6640625" style="15" customWidth="1"/>
    <col min="10" max="10" width="12.33203125" style="15" customWidth="1"/>
    <col min="11" max="11" width="3.5" style="16" customWidth="1"/>
    <col min="12" max="12" width="3.83203125" style="16" customWidth="1"/>
    <col min="13" max="13" width="7" style="16" customWidth="1"/>
    <col min="14" max="15" width="10" style="16" customWidth="1"/>
    <col min="16" max="16" width="3.83203125" style="16" customWidth="1"/>
    <col min="17" max="17" width="14" style="16" customWidth="1"/>
    <col min="18" max="18" width="4.6640625" style="16" customWidth="1"/>
    <col min="19" max="19" width="10.83203125" style="16"/>
    <col min="20" max="20" width="3.83203125" style="16" customWidth="1"/>
    <col min="21" max="21" width="10.83203125" style="16"/>
    <col min="22" max="22" width="3.83203125" style="16" customWidth="1"/>
    <col min="23" max="26" width="10.83203125" style="16"/>
    <col min="27" max="16384" width="10.83203125" style="14"/>
  </cols>
  <sheetData>
    <row r="1" spans="1:27" ht="134" customHeight="1" x14ac:dyDescent="0.25"/>
    <row r="2" spans="1:27" ht="35" customHeight="1" x14ac:dyDescent="0.25">
      <c r="A2" s="17" t="s">
        <v>70</v>
      </c>
      <c r="B2" s="17"/>
      <c r="C2" s="17"/>
      <c r="D2" s="17"/>
      <c r="E2" s="17"/>
      <c r="F2" s="17"/>
      <c r="G2" s="18"/>
      <c r="H2" s="18"/>
      <c r="I2" s="18"/>
      <c r="J2" s="18"/>
    </row>
    <row r="3" spans="1:27" ht="7" customHeight="1" x14ac:dyDescent="0.25">
      <c r="A3" s="19" t="s">
        <v>57</v>
      </c>
      <c r="B3" s="19"/>
      <c r="C3" s="20"/>
      <c r="D3" s="21"/>
      <c r="E3" s="22"/>
      <c r="F3" s="22"/>
      <c r="G3" s="20"/>
      <c r="H3" s="20"/>
      <c r="I3" s="20"/>
      <c r="J3" s="20"/>
      <c r="K3" s="20"/>
    </row>
    <row r="4" spans="1:27" ht="17" customHeight="1" x14ac:dyDescent="0.25">
      <c r="A4" s="19"/>
      <c r="B4" s="23" t="s">
        <v>58</v>
      </c>
      <c r="D4" s="20"/>
      <c r="E4" s="20"/>
      <c r="F4" s="20"/>
      <c r="G4" s="20"/>
      <c r="H4" s="20"/>
      <c r="I4" s="20"/>
      <c r="J4" s="20"/>
      <c r="K4" s="20"/>
    </row>
    <row r="5" spans="1:27" ht="7" customHeight="1" x14ac:dyDescent="0.25">
      <c r="A5" s="19"/>
      <c r="B5" s="20"/>
      <c r="D5" s="20"/>
      <c r="E5" s="20"/>
      <c r="F5" s="20"/>
      <c r="G5" s="20"/>
      <c r="H5" s="20"/>
      <c r="I5" s="20"/>
      <c r="J5" s="20"/>
      <c r="K5" s="20"/>
    </row>
    <row r="6" spans="1:27" ht="17" customHeight="1" x14ac:dyDescent="0.25">
      <c r="A6" s="19"/>
      <c r="B6" s="95">
        <f>'1. Standard walls'!C6</f>
        <v>0</v>
      </c>
      <c r="C6" s="96"/>
      <c r="D6" s="97"/>
      <c r="E6" s="24"/>
      <c r="F6" s="24"/>
      <c r="G6" s="24"/>
      <c r="H6" s="25"/>
      <c r="I6" s="25"/>
      <c r="J6" s="20"/>
      <c r="K6" s="20"/>
    </row>
    <row r="7" spans="1:27" ht="7" customHeight="1" x14ac:dyDescent="0.25">
      <c r="A7" s="19"/>
      <c r="B7" s="19"/>
      <c r="C7" s="26"/>
      <c r="D7" s="26"/>
      <c r="E7" s="26"/>
      <c r="F7" s="26"/>
      <c r="G7" s="26"/>
      <c r="H7" s="27"/>
      <c r="I7" s="20"/>
      <c r="J7" s="20"/>
      <c r="K7" s="20"/>
    </row>
    <row r="8" spans="1:27" ht="7" customHeight="1" x14ac:dyDescent="0.25">
      <c r="A8" s="27"/>
      <c r="B8" s="27"/>
      <c r="C8" s="27"/>
      <c r="D8" s="27"/>
      <c r="F8" s="27"/>
      <c r="G8" s="27"/>
      <c r="H8" s="27"/>
      <c r="I8" s="28"/>
    </row>
    <row r="9" spans="1:27" s="19" customFormat="1" ht="17" customHeight="1" x14ac:dyDescent="0.15">
      <c r="A9" s="20"/>
      <c r="B9" s="22" t="s">
        <v>54</v>
      </c>
      <c r="C9" s="20" t="s">
        <v>69</v>
      </c>
      <c r="D9" s="29">
        <f>'1. Standard walls'!H54</f>
        <v>0</v>
      </c>
      <c r="F9" s="30"/>
      <c r="G9" s="20"/>
      <c r="H9" s="31"/>
      <c r="I9" s="31"/>
      <c r="J9" s="32"/>
      <c r="K9" s="32"/>
      <c r="L9" s="32"/>
      <c r="M9" s="32"/>
      <c r="N9" s="32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 spans="1:27" s="19" customFormat="1" ht="7" customHeight="1" x14ac:dyDescent="0.15">
      <c r="A10" s="20"/>
      <c r="B10" s="22"/>
      <c r="C10" s="30"/>
      <c r="D10" s="34"/>
      <c r="F10" s="30"/>
      <c r="G10" s="20"/>
      <c r="H10" s="31"/>
      <c r="I10" s="31"/>
      <c r="J10" s="32"/>
      <c r="K10" s="32"/>
      <c r="L10" s="32"/>
      <c r="M10" s="32"/>
      <c r="N10" s="32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7" s="19" customFormat="1" ht="17" customHeight="1" x14ac:dyDescent="0.15">
      <c r="A11" s="20"/>
      <c r="B11" s="22" t="s">
        <v>55</v>
      </c>
      <c r="C11" s="20" t="s">
        <v>69</v>
      </c>
      <c r="D11" s="29">
        <f>'2. Pitched and Gable Walls'!J43</f>
        <v>0</v>
      </c>
      <c r="F11" s="30"/>
      <c r="G11" s="20"/>
      <c r="H11" s="31"/>
      <c r="I11" s="31"/>
      <c r="J11" s="32"/>
      <c r="K11" s="32"/>
      <c r="L11" s="32"/>
      <c r="M11" s="32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 spans="1:27" s="19" customFormat="1" ht="7" customHeight="1" x14ac:dyDescent="0.15">
      <c r="A12" s="20"/>
      <c r="B12" s="22"/>
      <c r="C12" s="30"/>
      <c r="D12" s="34"/>
      <c r="F12" s="30"/>
      <c r="G12" s="20"/>
      <c r="H12" s="31"/>
      <c r="I12" s="31"/>
      <c r="J12" s="32"/>
      <c r="K12" s="32"/>
      <c r="L12" s="32"/>
      <c r="M12" s="32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 spans="1:27" s="19" customFormat="1" ht="17" customHeight="1" x14ac:dyDescent="0.15">
      <c r="A13" s="20"/>
      <c r="B13" s="22" t="s">
        <v>68</v>
      </c>
      <c r="C13" s="20" t="s">
        <v>69</v>
      </c>
      <c r="D13" s="29">
        <f>' 3. Window &amp; Door Openings'!G41</f>
        <v>0</v>
      </c>
      <c r="F13" s="20"/>
      <c r="G13" s="20"/>
      <c r="H13" s="20"/>
      <c r="I13" s="30"/>
      <c r="J13" s="35"/>
      <c r="K13" s="32"/>
      <c r="L13" s="32"/>
      <c r="M13" s="32"/>
      <c r="N13" s="32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2"/>
      <c r="Z13" s="32"/>
      <c r="AA13" s="35"/>
    </row>
    <row r="14" spans="1:27" s="19" customFormat="1" ht="7" customHeight="1" x14ac:dyDescent="0.15">
      <c r="A14" s="20"/>
      <c r="B14" s="22"/>
      <c r="C14" s="20"/>
      <c r="D14" s="34"/>
      <c r="F14" s="20"/>
      <c r="G14" s="20"/>
      <c r="H14" s="20"/>
      <c r="I14" s="30"/>
      <c r="J14" s="35"/>
      <c r="K14" s="32"/>
      <c r="L14" s="32"/>
      <c r="M14" s="32"/>
      <c r="N14" s="32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2"/>
      <c r="Z14" s="32"/>
      <c r="AA14" s="35"/>
    </row>
    <row r="15" spans="1:27" s="19" customFormat="1" ht="17" customHeight="1" x14ac:dyDescent="0.15">
      <c r="A15" s="20"/>
      <c r="B15" s="22" t="s">
        <v>21</v>
      </c>
      <c r="C15" s="20" t="s">
        <v>69</v>
      </c>
      <c r="D15" s="36">
        <f>SUM(D9+D11)-D13</f>
        <v>0</v>
      </c>
      <c r="F15" s="20"/>
      <c r="G15" s="20"/>
      <c r="H15" s="20"/>
      <c r="I15" s="30"/>
      <c r="J15" s="35"/>
      <c r="K15" s="32"/>
      <c r="L15" s="32"/>
      <c r="M15" s="32"/>
      <c r="N15" s="32"/>
      <c r="O15" s="37">
        <f>(D15*D17)/100</f>
        <v>0</v>
      </c>
      <c r="P15" s="33"/>
      <c r="Q15" s="33"/>
      <c r="R15" s="33"/>
      <c r="T15" s="33"/>
      <c r="X15" s="33"/>
      <c r="Y15" s="32"/>
      <c r="Z15" s="32"/>
      <c r="AA15" s="35"/>
    </row>
    <row r="16" spans="1:27" s="19" customFormat="1" ht="7" customHeight="1" x14ac:dyDescent="0.15">
      <c r="A16" s="20"/>
      <c r="B16" s="22"/>
      <c r="C16" s="20"/>
      <c r="D16" s="20"/>
      <c r="F16" s="20"/>
      <c r="G16" s="20"/>
      <c r="H16" s="20"/>
      <c r="I16" s="30"/>
      <c r="J16" s="35"/>
      <c r="K16" s="32"/>
      <c r="L16" s="32"/>
      <c r="M16" s="32"/>
      <c r="N16" s="32"/>
      <c r="O16" s="37"/>
      <c r="P16" s="33"/>
      <c r="Q16" s="33"/>
      <c r="R16" s="33"/>
      <c r="T16" s="33"/>
      <c r="X16" s="33"/>
      <c r="Y16" s="32"/>
      <c r="Z16" s="32"/>
      <c r="AA16" s="35"/>
    </row>
    <row r="17" spans="1:27" s="19" customFormat="1" ht="17" customHeight="1" x14ac:dyDescent="0.15">
      <c r="A17" s="20"/>
      <c r="B17" s="22" t="s">
        <v>23</v>
      </c>
      <c r="C17" s="20" t="s">
        <v>24</v>
      </c>
      <c r="D17" s="98">
        <v>10</v>
      </c>
      <c r="G17" s="20"/>
      <c r="H17" s="20"/>
      <c r="I17" s="30"/>
      <c r="J17" s="35"/>
      <c r="K17" s="32"/>
      <c r="M17" s="32"/>
      <c r="N17" s="32"/>
      <c r="O17" s="32">
        <f>D15+O20</f>
        <v>0</v>
      </c>
      <c r="P17" s="33"/>
      <c r="R17" s="33"/>
      <c r="T17" s="33"/>
      <c r="U17" s="33"/>
      <c r="V17" s="33"/>
      <c r="W17" s="33"/>
      <c r="X17" s="33"/>
      <c r="Y17" s="32"/>
      <c r="Z17" s="32"/>
      <c r="AA17" s="35"/>
    </row>
    <row r="18" spans="1:27" s="19" customFormat="1" ht="17" customHeight="1" x14ac:dyDescent="0.15">
      <c r="A18" s="20"/>
      <c r="B18" s="38" t="s">
        <v>71</v>
      </c>
      <c r="C18" s="20"/>
      <c r="D18" s="39"/>
      <c r="F18" s="20"/>
      <c r="G18" s="20"/>
      <c r="H18" s="20"/>
      <c r="I18" s="30"/>
      <c r="J18" s="35"/>
      <c r="K18" s="32"/>
      <c r="M18" s="32"/>
      <c r="N18" s="32"/>
      <c r="O18" s="32"/>
      <c r="P18" s="33"/>
      <c r="R18" s="33"/>
      <c r="T18" s="33"/>
      <c r="U18" s="33"/>
      <c r="V18" s="33"/>
      <c r="W18" s="33"/>
      <c r="X18" s="33"/>
      <c r="Y18" s="32"/>
      <c r="Z18" s="32"/>
      <c r="AA18" s="35"/>
    </row>
    <row r="19" spans="1:27" s="19" customFormat="1" ht="7" customHeight="1" x14ac:dyDescent="0.15">
      <c r="A19" s="20"/>
      <c r="B19" s="22"/>
      <c r="C19" s="20"/>
      <c r="D19" s="39"/>
      <c r="F19" s="20"/>
      <c r="G19" s="20"/>
      <c r="H19" s="20"/>
      <c r="I19" s="30"/>
      <c r="J19" s="35"/>
      <c r="K19" s="32"/>
      <c r="M19" s="32"/>
      <c r="N19" s="32"/>
      <c r="O19" s="32"/>
      <c r="P19" s="33"/>
      <c r="R19" s="33"/>
      <c r="T19" s="33"/>
      <c r="U19" s="33"/>
      <c r="V19" s="33"/>
      <c r="W19" s="33"/>
      <c r="X19" s="33"/>
      <c r="Y19" s="32"/>
      <c r="Z19" s="32"/>
      <c r="AA19" s="35"/>
    </row>
    <row r="20" spans="1:27" s="19" customFormat="1" ht="17" customHeight="1" x14ac:dyDescent="0.15">
      <c r="A20" s="20"/>
      <c r="B20" s="22" t="s">
        <v>25</v>
      </c>
      <c r="C20" s="20" t="s">
        <v>69</v>
      </c>
      <c r="D20" s="36">
        <f>D15+O15</f>
        <v>0</v>
      </c>
      <c r="F20" s="20"/>
      <c r="G20" s="20"/>
      <c r="H20" s="20"/>
      <c r="I20" s="30"/>
      <c r="J20" s="35"/>
      <c r="K20" s="40"/>
      <c r="L20" s="32"/>
      <c r="M20" s="32"/>
      <c r="N20" s="32"/>
      <c r="O20" s="32">
        <f>(D15*D17%)</f>
        <v>0</v>
      </c>
      <c r="P20" s="33"/>
      <c r="T20" s="33"/>
      <c r="U20" s="33"/>
      <c r="V20" s="33"/>
      <c r="W20" s="33"/>
      <c r="X20" s="33"/>
      <c r="Y20" s="32"/>
      <c r="Z20" s="32"/>
      <c r="AA20" s="35"/>
    </row>
    <row r="21" spans="1:27" ht="7" customHeight="1" x14ac:dyDescent="0.25">
      <c r="A21" s="27"/>
      <c r="B21" s="27"/>
      <c r="C21" s="20"/>
      <c r="D21" s="41"/>
      <c r="F21" s="27"/>
      <c r="G21" s="27"/>
      <c r="H21" s="27"/>
      <c r="I21" s="28"/>
      <c r="P21" s="42"/>
      <c r="Q21" s="42"/>
      <c r="R21" s="42"/>
      <c r="T21" s="42"/>
      <c r="U21" s="42"/>
      <c r="V21" s="42"/>
      <c r="W21" s="42"/>
      <c r="X21" s="42"/>
      <c r="AA21" s="15"/>
    </row>
    <row r="22" spans="1:27" ht="17" customHeight="1" x14ac:dyDescent="0.25">
      <c r="A22" s="27"/>
      <c r="B22" s="22" t="s">
        <v>26</v>
      </c>
      <c r="C22" s="20" t="s">
        <v>27</v>
      </c>
      <c r="D22" s="99">
        <v>90</v>
      </c>
      <c r="F22" s="27"/>
      <c r="G22" s="27"/>
      <c r="H22" s="27"/>
      <c r="I22" s="28"/>
      <c r="O22" s="16">
        <f>D22/1000</f>
        <v>0.09</v>
      </c>
      <c r="P22" s="42"/>
      <c r="Q22" s="42"/>
      <c r="R22" s="42"/>
      <c r="T22" s="42"/>
      <c r="U22" s="42"/>
      <c r="V22" s="42"/>
      <c r="W22" s="42"/>
      <c r="X22" s="42"/>
      <c r="AA22" s="15"/>
    </row>
    <row r="23" spans="1:27" ht="7" customHeight="1" thickBot="1" x14ac:dyDescent="0.3">
      <c r="A23" s="43"/>
      <c r="B23" s="44"/>
      <c r="C23" s="45"/>
      <c r="D23" s="43"/>
      <c r="F23" s="43"/>
      <c r="G23" s="43"/>
      <c r="H23" s="43"/>
      <c r="I23" s="46"/>
      <c r="J23" s="47"/>
      <c r="O23" s="42"/>
      <c r="P23" s="42"/>
      <c r="Q23" s="42"/>
      <c r="R23" s="42"/>
      <c r="S23" s="42"/>
      <c r="T23" s="42"/>
      <c r="U23" s="42"/>
      <c r="V23" s="42"/>
      <c r="W23" s="42"/>
      <c r="X23" s="42"/>
      <c r="AA23" s="15"/>
    </row>
    <row r="24" spans="1:27" ht="17" customHeight="1" thickTop="1" thickBot="1" x14ac:dyDescent="0.3">
      <c r="A24" s="43"/>
      <c r="B24" s="48" t="s">
        <v>28</v>
      </c>
      <c r="C24" s="49" t="s">
        <v>72</v>
      </c>
      <c r="D24" s="50">
        <f>D20/O22</f>
        <v>0</v>
      </c>
      <c r="F24" s="43"/>
      <c r="G24" s="43"/>
      <c r="H24" s="43"/>
      <c r="I24" s="46"/>
      <c r="J24" s="47"/>
      <c r="L24" s="40"/>
      <c r="M24" s="32"/>
      <c r="O24" s="42"/>
      <c r="P24" s="42"/>
      <c r="Q24" s="42"/>
      <c r="R24" s="42"/>
      <c r="S24" s="42"/>
      <c r="T24" s="42"/>
      <c r="U24" s="42"/>
      <c r="V24" s="42"/>
      <c r="W24" s="42"/>
      <c r="X24" s="42"/>
      <c r="AA24" s="15"/>
    </row>
    <row r="25" spans="1:27" ht="7" customHeight="1" thickTop="1" x14ac:dyDescent="0.25">
      <c r="A25" s="43"/>
      <c r="B25" s="43"/>
      <c r="C25" s="43"/>
      <c r="D25" s="43"/>
      <c r="E25" s="43"/>
      <c r="F25" s="43"/>
      <c r="G25" s="43"/>
      <c r="H25" s="43"/>
      <c r="I25" s="46"/>
      <c r="J25" s="47"/>
    </row>
    <row r="26" spans="1:27" ht="17" customHeight="1" x14ac:dyDescent="0.25">
      <c r="A26" s="43"/>
      <c r="B26" s="43"/>
      <c r="C26" s="43"/>
      <c r="D26" s="43"/>
      <c r="E26" s="43"/>
      <c r="F26" s="43"/>
      <c r="G26" s="43"/>
      <c r="H26" s="43"/>
      <c r="I26" s="46"/>
      <c r="J26" s="47"/>
    </row>
    <row r="27" spans="1:27" ht="17" customHeight="1" x14ac:dyDescent="0.25">
      <c r="A27" s="51"/>
      <c r="B27" s="51" t="s">
        <v>93</v>
      </c>
      <c r="C27" s="51"/>
      <c r="D27" s="51"/>
      <c r="E27" s="51"/>
      <c r="F27" s="51"/>
      <c r="G27" s="51"/>
      <c r="H27" s="51"/>
      <c r="I27" s="47"/>
      <c r="J27" s="47"/>
    </row>
    <row r="28" spans="1:27" ht="17" customHeight="1" x14ac:dyDescent="0.25"/>
    <row r="29" spans="1:27" ht="17" customHeight="1" x14ac:dyDescent="0.25"/>
    <row r="30" spans="1:27" ht="17" customHeight="1" x14ac:dyDescent="0.25"/>
  </sheetData>
  <sheetProtection sheet="1" objects="1" scenarios="1" selectLockedCells="1"/>
  <mergeCells count="3">
    <mergeCell ref="A2:F2"/>
    <mergeCell ref="B6:D6"/>
    <mergeCell ref="E6:G6"/>
  </mergeCells>
  <pageMargins left="0.23622047244094491" right="0.23622047244094491" top="0.19685039370078741" bottom="0.19685039370078741" header="0" footer="0"/>
  <pageSetup paperSize="9" scale="4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1. Standard walls</vt:lpstr>
      <vt:lpstr>2. Pitched and Gable Walls</vt:lpstr>
      <vt:lpstr> 3. Window &amp; Door Openings</vt:lpstr>
      <vt:lpstr>4. Overall Summary</vt:lpstr>
      <vt:lpstr>' 3. Window &amp; Door Openings'!Print_Area</vt:lpstr>
      <vt:lpstr>'1. Standard walls'!Print_Area</vt:lpstr>
      <vt:lpstr>'2. Pitched and Gable Walls'!Print_Area</vt:lpstr>
      <vt:lpstr>'4. Overall Summary'!Print_Area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Monique  Boseley @ Senkki Furnituire</cp:lastModifiedBy>
  <dcterms:created xsi:type="dcterms:W3CDTF">2020-06-17T00:56:10Z</dcterms:created>
  <dcterms:modified xsi:type="dcterms:W3CDTF">2022-03-29T07:35:55Z</dcterms:modified>
</cp:coreProperties>
</file>